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EDA\Desktop\首長名簿\2022年度\データ用フォーム\"/>
    </mc:Choice>
  </mc:AlternateContent>
  <xr:revisionPtr revIDLastSave="0" documentId="13_ncr:1_{43A9D8E7-F414-440C-A4C7-6F9178802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政令指定都市議会選挙入力フォーム" sheetId="7" r:id="rId1"/>
    <sheet name="記入例" sheetId="8" r:id="rId2"/>
    <sheet name="記入例 (無投票)" sheetId="9" r:id="rId3"/>
  </sheets>
  <definedNames>
    <definedName name="_xlnm.Print_Area" localSheetId="1">記入例!$A$1:$U$49</definedName>
    <definedName name="_xlnm.Print_Area" localSheetId="2">'記入例 (無投票)'!$A$1:$U$49</definedName>
    <definedName name="_xlnm.Print_Area" localSheetId="0">政令指定都市議会選挙入力フォーム!$A$1:$I$49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9" l="1"/>
  <c r="F49" i="9"/>
  <c r="E49" i="9"/>
  <c r="D49" i="9"/>
  <c r="C49" i="9"/>
  <c r="H48" i="9"/>
  <c r="H47" i="9"/>
  <c r="H46" i="9"/>
  <c r="H45" i="9"/>
  <c r="H44" i="9"/>
  <c r="H43" i="9"/>
  <c r="H42" i="9"/>
  <c r="H41" i="9"/>
  <c r="H40" i="9"/>
  <c r="H39" i="9"/>
  <c r="H49" i="9" s="1"/>
  <c r="G35" i="9"/>
  <c r="F35" i="9"/>
  <c r="E35" i="9"/>
  <c r="D35" i="9"/>
  <c r="C35" i="9"/>
  <c r="H34" i="9"/>
  <c r="H33" i="9"/>
  <c r="H32" i="9"/>
  <c r="H31" i="9"/>
  <c r="H30" i="9"/>
  <c r="H29" i="9"/>
  <c r="H28" i="9"/>
  <c r="H27" i="9"/>
  <c r="H26" i="9"/>
  <c r="H35" i="9" s="1"/>
  <c r="D20" i="9"/>
  <c r="E16" i="9"/>
  <c r="E49" i="8"/>
  <c r="F49" i="8"/>
  <c r="G49" i="8"/>
  <c r="E49" i="7"/>
  <c r="F49" i="7"/>
  <c r="G49" i="7"/>
  <c r="D49" i="8" l="1"/>
  <c r="C49" i="8"/>
  <c r="H48" i="8"/>
  <c r="H47" i="8"/>
  <c r="H46" i="8"/>
  <c r="H45" i="8"/>
  <c r="H44" i="8"/>
  <c r="H43" i="8"/>
  <c r="H42" i="8"/>
  <c r="H41" i="8"/>
  <c r="H40" i="8"/>
  <c r="H39" i="8"/>
  <c r="G35" i="8"/>
  <c r="F35" i="8"/>
  <c r="E35" i="8"/>
  <c r="D35" i="8"/>
  <c r="C35" i="8"/>
  <c r="H34" i="8"/>
  <c r="H33" i="8"/>
  <c r="H32" i="8"/>
  <c r="H31" i="8"/>
  <c r="H30" i="8"/>
  <c r="H35" i="8" s="1"/>
  <c r="H29" i="8"/>
  <c r="H28" i="8"/>
  <c r="H27" i="8"/>
  <c r="H26" i="8"/>
  <c r="D20" i="8"/>
  <c r="E16" i="8"/>
  <c r="H49" i="8" l="1"/>
  <c r="E35" i="7"/>
  <c r="F35" i="7"/>
  <c r="G35" i="7"/>
  <c r="E16" i="7"/>
  <c r="D49" i="7" l="1"/>
  <c r="C49" i="7"/>
  <c r="H48" i="7"/>
  <c r="H47" i="7"/>
  <c r="H46" i="7"/>
  <c r="H45" i="7"/>
  <c r="H44" i="7"/>
  <c r="H43" i="7"/>
  <c r="H42" i="7"/>
  <c r="H41" i="7"/>
  <c r="H40" i="7"/>
  <c r="H39" i="7"/>
  <c r="D20" i="7"/>
  <c r="H34" i="7"/>
  <c r="H33" i="7"/>
  <c r="H32" i="7"/>
  <c r="H31" i="7"/>
  <c r="H30" i="7"/>
  <c r="H29" i="7"/>
  <c r="H28" i="7"/>
  <c r="H27" i="7"/>
  <c r="H26" i="7"/>
  <c r="D35" i="7"/>
  <c r="C35" i="7"/>
  <c r="H35" i="7" l="1"/>
  <c r="H49" i="7"/>
</calcChain>
</file>

<file path=xl/sharedStrings.xml><?xml version="1.0" encoding="utf-8"?>
<sst xmlns="http://schemas.openxmlformats.org/spreadsheetml/2006/main" count="212" uniqueCount="68">
  <si>
    <t>公明党</t>
    <rPh sb="0" eb="3">
      <t>コウメイトウ</t>
    </rPh>
    <phoneticPr fontId="2"/>
  </si>
  <si>
    <t>無所属</t>
    <rPh sb="0" eb="3">
      <t>ムショゾク</t>
    </rPh>
    <phoneticPr fontId="2"/>
  </si>
  <si>
    <t>投票</t>
    <rPh sb="0" eb="2">
      <t>トウヒョウ</t>
    </rPh>
    <phoneticPr fontId="2"/>
  </si>
  <si>
    <t>得票率</t>
    <rPh sb="0" eb="3">
      <t>トクヒョウリツ</t>
    </rPh>
    <phoneticPr fontId="2"/>
  </si>
  <si>
    <t>執行の</t>
    <rPh sb="0" eb="2">
      <t>シッコウ</t>
    </rPh>
    <phoneticPr fontId="2"/>
  </si>
  <si>
    <t>計</t>
    <rPh sb="0" eb="1">
      <t>ケイ</t>
    </rPh>
    <phoneticPr fontId="2"/>
  </si>
  <si>
    <t>投票・無投票</t>
    <rPh sb="0" eb="2">
      <t>トウヒョウ</t>
    </rPh>
    <rPh sb="3" eb="6">
      <t>ムトウヒョウ</t>
    </rPh>
    <phoneticPr fontId="2"/>
  </si>
  <si>
    <t>A.当日有権者数</t>
    <rPh sb="2" eb="4">
      <t>トウジツ</t>
    </rPh>
    <rPh sb="4" eb="6">
      <t>ユウケン</t>
    </rPh>
    <rPh sb="6" eb="7">
      <t>シャ</t>
    </rPh>
    <rPh sb="7" eb="8">
      <t>スウ</t>
    </rPh>
    <phoneticPr fontId="2"/>
  </si>
  <si>
    <t>B.投票者数</t>
    <rPh sb="2" eb="5">
      <t>トウヒョウシャ</t>
    </rPh>
    <rPh sb="5" eb="6">
      <t>スウ</t>
    </rPh>
    <phoneticPr fontId="2"/>
  </si>
  <si>
    <t>C.選挙人名簿登録者数</t>
    <rPh sb="2" eb="7">
      <t>センキョニンメイボ</t>
    </rPh>
    <rPh sb="7" eb="11">
      <t>トウロクシャスウ</t>
    </rPh>
    <phoneticPr fontId="2"/>
  </si>
  <si>
    <t>1.有効投票数</t>
    <rPh sb="2" eb="7">
      <t>ユウコウトウヒョウスウ</t>
    </rPh>
    <phoneticPr fontId="2"/>
  </si>
  <si>
    <t>2.無効投票数</t>
    <rPh sb="2" eb="4">
      <t>ムコウ</t>
    </rPh>
    <rPh sb="4" eb="6">
      <t>トウヒョウ</t>
    </rPh>
    <rPh sb="6" eb="7">
      <t>スウ</t>
    </rPh>
    <phoneticPr fontId="2"/>
  </si>
  <si>
    <t>3.投票総数（1+2）</t>
    <rPh sb="2" eb="4">
      <t>トウヒョウ</t>
    </rPh>
    <rPh sb="4" eb="6">
      <t>ソウスウ</t>
    </rPh>
    <phoneticPr fontId="2"/>
  </si>
  <si>
    <t>党派別得票数</t>
    <rPh sb="0" eb="2">
      <t>トウハ</t>
    </rPh>
    <rPh sb="2" eb="3">
      <t>ベツ</t>
    </rPh>
    <rPh sb="3" eb="6">
      <t>トクヒョウスウ</t>
    </rPh>
    <phoneticPr fontId="2"/>
  </si>
  <si>
    <t>政党名等</t>
    <rPh sb="0" eb="3">
      <t>セイトウメイ</t>
    </rPh>
    <rPh sb="3" eb="4">
      <t>トウ</t>
    </rPh>
    <phoneticPr fontId="2"/>
  </si>
  <si>
    <t>議会議員選挙結果</t>
    <rPh sb="0" eb="6">
      <t>ギカイギインセンキョ</t>
    </rPh>
    <rPh sb="6" eb="8">
      <t>ケッカ</t>
    </rPh>
    <phoneticPr fontId="2"/>
  </si>
  <si>
    <t>立憲民主党</t>
    <rPh sb="0" eb="5">
      <t>リッケンミンシュトウ</t>
    </rPh>
    <phoneticPr fontId="2"/>
  </si>
  <si>
    <t>国民民主党</t>
    <rPh sb="0" eb="5">
      <t>コクミンミンシュトウ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</si>
  <si>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</si>
  <si>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その他（諸派）</t>
    <rPh sb="2" eb="3">
      <t>タ</t>
    </rPh>
    <rPh sb="4" eb="6">
      <t>ショハ</t>
    </rPh>
    <phoneticPr fontId="2"/>
  </si>
  <si>
    <t>＜その他（諸派）内訳＞</t>
    <rPh sb="3" eb="4">
      <t>タ</t>
    </rPh>
    <rPh sb="5" eb="7">
      <t>ショハ</t>
    </rPh>
    <rPh sb="8" eb="10">
      <t>ウチワケ</t>
    </rPh>
    <phoneticPr fontId="2"/>
  </si>
  <si>
    <t>発信者名</t>
  </si>
  <si>
    <t>電話</t>
  </si>
  <si>
    <t>E-mail</t>
  </si>
  <si>
    <t>全選挙区</t>
    <rPh sb="0" eb="1">
      <t>ゼン</t>
    </rPh>
    <rPh sb="1" eb="4">
      <t>センキョク</t>
    </rPh>
    <phoneticPr fontId="2"/>
  </si>
  <si>
    <t>無投票区</t>
    <rPh sb="0" eb="4">
      <t>ムトウヒョウク</t>
    </rPh>
    <phoneticPr fontId="2"/>
  </si>
  <si>
    <t>D.投票率</t>
    <rPh sb="2" eb="5">
      <t>トウヒョウリツ</t>
    </rPh>
    <phoneticPr fontId="2"/>
  </si>
  <si>
    <t>a立候補者数</t>
    <rPh sb="1" eb="4">
      <t>リッコウホ</t>
    </rPh>
    <rPh sb="4" eb="5">
      <t>シャ</t>
    </rPh>
    <rPh sb="5" eb="6">
      <t>スウ</t>
    </rPh>
    <phoneticPr fontId="2"/>
  </si>
  <si>
    <t>b当選者数</t>
    <rPh sb="1" eb="4">
      <t>トウセンシャ</t>
    </rPh>
    <rPh sb="4" eb="5">
      <t>スウ</t>
    </rPh>
    <phoneticPr fontId="2"/>
  </si>
  <si>
    <t>a無投票</t>
    <rPh sb="1" eb="4">
      <t>ムトウヒョウ</t>
    </rPh>
    <phoneticPr fontId="2"/>
  </si>
  <si>
    <t>b無投票</t>
    <rPh sb="1" eb="4">
      <t>ムトウヒョウ</t>
    </rPh>
    <phoneticPr fontId="2"/>
  </si>
  <si>
    <t>国民保守党北海道</t>
    <rPh sb="0" eb="2">
      <t>コクミン</t>
    </rPh>
    <rPh sb="2" eb="5">
      <t>ホシュトウ</t>
    </rPh>
    <rPh sb="5" eb="8">
      <t>ホッカイドウ</t>
    </rPh>
    <phoneticPr fontId="2"/>
  </si>
  <si>
    <t>aうち無投票</t>
    <rPh sb="3" eb="6">
      <t>ムトウヒョウ</t>
    </rPh>
    <phoneticPr fontId="2"/>
  </si>
  <si>
    <t>bうち無投票</t>
    <rPh sb="3" eb="6">
      <t>ムトウヒョウ</t>
    </rPh>
    <phoneticPr fontId="2"/>
  </si>
  <si>
    <t>選挙区数</t>
    <rPh sb="0" eb="3">
      <t>センキョク</t>
    </rPh>
    <rPh sb="3" eb="4">
      <t>スウ</t>
    </rPh>
    <phoneticPr fontId="2"/>
  </si>
  <si>
    <t>、うち無投票選挙区数</t>
    <rPh sb="3" eb="6">
      <t>ムトウヒョウ</t>
    </rPh>
    <rPh sb="6" eb="9">
      <t>センキョク</t>
    </rPh>
    <rPh sb="9" eb="10">
      <t>スウ</t>
    </rPh>
    <phoneticPr fontId="2"/>
  </si>
  <si>
    <t>17</t>
    <phoneticPr fontId="2"/>
  </si>
  <si>
    <t>市区町村名</t>
    <rPh sb="0" eb="4">
      <t>シクチョウソン</t>
    </rPh>
    <rPh sb="4" eb="5">
      <t>メイ</t>
    </rPh>
    <phoneticPr fontId="6"/>
  </si>
  <si>
    <t>自由民主党</t>
    <rPh sb="0" eb="5">
      <t>ジユウミンシュトウ</t>
    </rPh>
    <phoneticPr fontId="2"/>
  </si>
  <si>
    <t>社会民主党</t>
    <rPh sb="0" eb="5">
      <t>シャカイミンシュトウ</t>
    </rPh>
    <phoneticPr fontId="2"/>
  </si>
  <si>
    <t>日本共産党</t>
    <rPh sb="0" eb="2">
      <t>ニホン</t>
    </rPh>
    <rPh sb="2" eb="4">
      <t>キョウサン</t>
    </rPh>
    <rPh sb="4" eb="5">
      <t>トウ</t>
    </rPh>
    <phoneticPr fontId="2"/>
  </si>
  <si>
    <t>都道府県名</t>
    <rPh sb="0" eb="4">
      <t>トドウフケン</t>
    </rPh>
    <rPh sb="4" eb="5">
      <t>メイ</t>
    </rPh>
    <phoneticPr fontId="6"/>
  </si>
  <si>
    <t>担当者の名前を記入</t>
    <rPh sb="0" eb="3">
      <t>タントウシャ</t>
    </rPh>
    <rPh sb="4" eb="6">
      <t>ナマエ</t>
    </rPh>
    <rPh sb="7" eb="9">
      <t>キニュウ</t>
    </rPh>
    <phoneticPr fontId="2"/>
  </si>
  <si>
    <t>0332645924</t>
    <phoneticPr fontId="2"/>
  </si>
  <si>
    <t>cyosa@jichisoken.jp</t>
    <phoneticPr fontId="2"/>
  </si>
  <si>
    <t>135791</t>
    <phoneticPr fontId="2"/>
  </si>
  <si>
    <t>東京都</t>
    <rPh sb="0" eb="3">
      <t>トウキョウト</t>
    </rPh>
    <phoneticPr fontId="2"/>
  </si>
  <si>
    <t>市区町村コード</t>
    <rPh sb="0" eb="2">
      <t>シク</t>
    </rPh>
    <rPh sb="2" eb="4">
      <t>チョウソン</t>
    </rPh>
    <phoneticPr fontId="6"/>
  </si>
  <si>
    <t>その他（諸派）がある場合は具体的な内訳をこちらにご記入ください</t>
    <rPh sb="2" eb="3">
      <t>タ</t>
    </rPh>
    <rPh sb="4" eb="6">
      <t>ショハ</t>
    </rPh>
    <rPh sb="10" eb="12">
      <t>バアイ</t>
    </rPh>
    <rPh sb="13" eb="16">
      <t>グタイテキ</t>
    </rPh>
    <rPh sb="17" eb="19">
      <t>ウチワケ</t>
    </rPh>
    <rPh sb="25" eb="27">
      <t>キニュウ</t>
    </rPh>
    <phoneticPr fontId="2"/>
  </si>
  <si>
    <t>政令指定都市議会選挙結果</t>
    <rPh sb="0" eb="2">
      <t>セイレイ</t>
    </rPh>
    <rPh sb="2" eb="4">
      <t>シテイ</t>
    </rPh>
    <rPh sb="4" eb="6">
      <t>トシ</t>
    </rPh>
    <rPh sb="6" eb="8">
      <t>ギカイ</t>
    </rPh>
    <rPh sb="8" eb="10">
      <t>センキョ</t>
    </rPh>
    <rPh sb="10" eb="12">
      <t>ケッカ</t>
    </rPh>
    <phoneticPr fontId="2"/>
  </si>
  <si>
    <t>自治総研市</t>
    <rPh sb="0" eb="4">
      <t>ジチソウケン</t>
    </rPh>
    <rPh sb="4" eb="5">
      <t>シ</t>
    </rPh>
    <phoneticPr fontId="2"/>
  </si>
  <si>
    <t>2.党派別得票状況</t>
    <rPh sb="2" eb="4">
      <t>トウハ</t>
    </rPh>
    <rPh sb="4" eb="5">
      <t>ベツ</t>
    </rPh>
    <rPh sb="5" eb="9">
      <t>トクヒョウジョウキョウ</t>
    </rPh>
    <phoneticPr fontId="2"/>
  </si>
  <si>
    <t>1.投開票結果</t>
    <rPh sb="2" eb="5">
      <t>トウカイヒョウ</t>
    </rPh>
    <rPh sb="3" eb="7">
      <t>カイヒョウケッカ</t>
    </rPh>
    <phoneticPr fontId="2"/>
  </si>
  <si>
    <t>記入方法</t>
    <rPh sb="0" eb="2">
      <t>キニュウ</t>
    </rPh>
    <rPh sb="2" eb="4">
      <t>ホウホウ</t>
    </rPh>
    <phoneticPr fontId="2"/>
  </si>
  <si>
    <t>・候補者氏名を記入する必要はありません。</t>
    <rPh sb="1" eb="4">
      <t>コウホシャ</t>
    </rPh>
    <rPh sb="4" eb="6">
      <t>シメイ</t>
    </rPh>
    <rPh sb="7" eb="9">
      <t>キニュウ</t>
    </rPh>
    <rPh sb="11" eb="13">
      <t>ヒツヨウ</t>
    </rPh>
    <phoneticPr fontId="2"/>
  </si>
  <si>
    <t>・黄色のセルに必要事項を直接入力してください。青色のセルはドロップダウンリストから選択してください。</t>
    <rPh sb="12" eb="14">
      <t>チョクセツ</t>
    </rPh>
    <rPh sb="14" eb="16">
      <t>ニュウリョク</t>
    </rPh>
    <rPh sb="23" eb="24">
      <t>アオ</t>
    </rPh>
    <rPh sb="24" eb="25">
      <t>イロ</t>
    </rPh>
    <rPh sb="41" eb="43">
      <t>センタク</t>
    </rPh>
    <phoneticPr fontId="6"/>
  </si>
  <si>
    <t>・行、列、セル及び計算式の追加又は削除を行わないでください。</t>
    <rPh sb="1" eb="2">
      <t>チョッコウ</t>
    </rPh>
    <rPh sb="2" eb="3">
      <t>ニュウコウ</t>
    </rPh>
    <phoneticPr fontId="6"/>
  </si>
  <si>
    <t>・グレーのセルは自動的に計算されますので、記入は不要です。</t>
    <rPh sb="8" eb="11">
      <t>ジドウテキ</t>
    </rPh>
    <rPh sb="12" eb="14">
      <t>ケイサン</t>
    </rPh>
    <rPh sb="21" eb="23">
      <t>キニュウ</t>
    </rPh>
    <rPh sb="24" eb="26">
      <t>フヨウ</t>
    </rPh>
    <phoneticPr fontId="2"/>
  </si>
  <si>
    <t>送信方法</t>
    <rPh sb="0" eb="2">
      <t>ソウシン</t>
    </rPh>
    <rPh sb="2" eb="4">
      <t>ホウホウ</t>
    </rPh>
    <phoneticPr fontId="2"/>
  </si>
  <si>
    <t>・メール送信する場合は、次のアドレスあてに送信してください。</t>
    <rPh sb="4" eb="6">
      <t>ソウシン</t>
    </rPh>
    <rPh sb="8" eb="10">
      <t>バアイ</t>
    </rPh>
    <rPh sb="12" eb="13">
      <t>ツギ</t>
    </rPh>
    <rPh sb="21" eb="23">
      <t>ソウシン</t>
    </rPh>
    <phoneticPr fontId="2"/>
  </si>
  <si>
    <t>senkyo@jichisoken.jp</t>
    <phoneticPr fontId="2"/>
  </si>
  <si>
    <t>tel: 03-3264-5924（担当：武田）</t>
    <phoneticPr fontId="6"/>
  </si>
  <si>
    <t>訂正・再送信</t>
    <rPh sb="0" eb="2">
      <t>テイセイ</t>
    </rPh>
    <rPh sb="3" eb="6">
      <t>サイソウシン</t>
    </rPh>
    <phoneticPr fontId="2"/>
  </si>
  <si>
    <t>・本様式提出後、提出した数値等を訂正する場合には該当部分を赤字にしてメールにより送信してください。</t>
    <rPh sb="1" eb="2">
      <t>ホン</t>
    </rPh>
    <rPh sb="2" eb="4">
      <t>ヨウシキ</t>
    </rPh>
    <rPh sb="4" eb="7">
      <t>テイシュツゴ</t>
    </rPh>
    <rPh sb="8" eb="10">
      <t>テイシュツ</t>
    </rPh>
    <rPh sb="12" eb="14">
      <t>スウチ</t>
    </rPh>
    <rPh sb="14" eb="15">
      <t>トウ</t>
    </rPh>
    <rPh sb="16" eb="18">
      <t>テイセイ</t>
    </rPh>
    <rPh sb="20" eb="22">
      <t>バアイ</t>
    </rPh>
    <rPh sb="24" eb="26">
      <t>ガイトウ</t>
    </rPh>
    <rPh sb="26" eb="28">
      <t>ブブン</t>
    </rPh>
    <rPh sb="29" eb="31">
      <t>アカジ</t>
    </rPh>
    <rPh sb="40" eb="42">
      <t>ソウシン</t>
    </rPh>
    <phoneticPr fontId="2"/>
  </si>
  <si>
    <t xml:space="preserve">          /</t>
    <phoneticPr fontId="2"/>
  </si>
  <si>
    <t>・無投票の場合は選挙人名簿登録者数を記入のうえ、党派別得票状況に当選者数を入力してください。</t>
    <rPh sb="1" eb="4">
      <t>ムトウヒョウ</t>
    </rPh>
    <rPh sb="5" eb="7">
      <t>バアイ</t>
    </rPh>
    <rPh sb="8" eb="13">
      <t>センキョニンメイボ</t>
    </rPh>
    <rPh sb="13" eb="15">
      <t>トウロク</t>
    </rPh>
    <rPh sb="15" eb="16">
      <t>シャ</t>
    </rPh>
    <rPh sb="16" eb="17">
      <t>スウ</t>
    </rPh>
    <rPh sb="18" eb="20">
      <t>キニュウ</t>
    </rPh>
    <rPh sb="24" eb="26">
      <t>トウハ</t>
    </rPh>
    <rPh sb="26" eb="27">
      <t>ベツ</t>
    </rPh>
    <rPh sb="27" eb="31">
      <t>トクヒョウジョウキョウ</t>
    </rPh>
    <rPh sb="32" eb="36">
      <t>トウセンシャスウ</t>
    </rPh>
    <rPh sb="37" eb="39">
      <t>ニュウリョク</t>
    </rPh>
    <phoneticPr fontId="2"/>
  </si>
  <si>
    <t>・メール送信する際のファイル名は冒頭に半角数字の市区町村コード（6桁）をおき、続けて市区町村名、選挙内容を付記してください。</t>
    <rPh sb="4" eb="6">
      <t>ソウシン</t>
    </rPh>
    <rPh sb="8" eb="9">
      <t>サイ</t>
    </rPh>
    <rPh sb="14" eb="15">
      <t>メイ</t>
    </rPh>
    <rPh sb="16" eb="18">
      <t>ボウトウ</t>
    </rPh>
    <rPh sb="19" eb="21">
      <t>ハンカク</t>
    </rPh>
    <rPh sb="21" eb="23">
      <t>スウジ</t>
    </rPh>
    <rPh sb="24" eb="26">
      <t>シク</t>
    </rPh>
    <rPh sb="26" eb="28">
      <t>チョウソン</t>
    </rPh>
    <rPh sb="33" eb="34">
      <t>ケタ</t>
    </rPh>
    <rPh sb="39" eb="40">
      <t>ツヅ</t>
    </rPh>
    <rPh sb="42" eb="44">
      <t>シク</t>
    </rPh>
    <rPh sb="44" eb="46">
      <t>チョウソン</t>
    </rPh>
    <rPh sb="46" eb="47">
      <t>メイ</t>
    </rPh>
    <rPh sb="48" eb="50">
      <t>センキョ</t>
    </rPh>
    <rPh sb="50" eb="52">
      <t>ナイヨウ</t>
    </rPh>
    <rPh sb="53" eb="55">
      <t>フキ</t>
    </rPh>
    <phoneticPr fontId="2"/>
  </si>
  <si>
    <t>　　例：011002札幌市議会選挙.xlsx</t>
    <rPh sb="2" eb="3">
      <t>レイ</t>
    </rPh>
    <rPh sb="10" eb="13">
      <t>サッポロシ</t>
    </rPh>
    <rPh sb="13" eb="17">
      <t>ギカイセンキョ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</si>
</sst>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_ "/>
    <numFmt numFmtId="177" formatCode="#,##0_ "/>
    <numFmt numFmtId="178" formatCode="#,##0.000;[Red]\-#,##0.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center"/>
    </xf>
    <xf numFmtId="0" fontId="3" fillId="0" borderId="0" xfId="1" applyAlignment="1" applyProtection="1">
      <alignment horizontal="left" vertical="center" indent="2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Fill="1" applyBorder="1">
      <alignment vertical="center"/>
    </xf>
    <xf numFmtId="49" fontId="0" fillId="0" borderId="0" xfId="0" applyNumberFormat="1" applyFill="1">
      <alignment vertical="center"/>
    </xf>
    <xf numFmtId="38" fontId="0" fillId="0" borderId="0" xfId="2" applyFont="1" applyAlignment="1">
      <alignment vertical="center"/>
    </xf>
    <xf numFmtId="0" fontId="0" fillId="0" borderId="0" xfId="0" applyAlignment="1">
      <alignment horizontal="left" vertical="center"/>
    </xf>
    <xf numFmtId="178" fontId="0" fillId="3" borderId="1" xfId="2" applyNumberFormat="1" applyFont="1" applyFill="1" applyBorder="1">
      <alignment vertical="center"/>
    </xf>
    <xf numFmtId="10" fontId="0" fillId="4" borderId="1" xfId="0" applyNumberFormat="1" applyFill="1" applyBorder="1">
      <alignment vertical="center"/>
    </xf>
    <xf numFmtId="0" fontId="8" fillId="0" borderId="0" xfId="0" applyFont="1" applyAlignment="1">
      <alignment horizontal="left" vertical="center"/>
    </xf>
    <xf numFmtId="38" fontId="0" fillId="3" borderId="1" xfId="2" applyNumberFormat="1" applyFont="1" applyFill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178" fontId="0" fillId="0" borderId="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38" fontId="0" fillId="5" borderId="1" xfId="2" applyNumberFormat="1" applyFont="1" applyFill="1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 shrinkToFit="1"/>
    </xf>
    <xf numFmtId="49" fontId="0" fillId="0" borderId="0" xfId="0" applyNumberFormat="1" applyFill="1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8" fontId="0" fillId="2" borderId="1" xfId="2" applyFont="1" applyFill="1" applyBorder="1" applyProtection="1">
      <alignment vertical="center"/>
    </xf>
    <xf numFmtId="38" fontId="0" fillId="2" borderId="1" xfId="2" applyNumberFormat="1" applyFont="1" applyFill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7" fontId="0" fillId="2" borderId="1" xfId="0" applyNumberFormat="1" applyFill="1" applyBorder="1" applyProtection="1">
      <alignment vertical="center"/>
    </xf>
    <xf numFmtId="38" fontId="0" fillId="2" borderId="1" xfId="2" applyFont="1" applyFill="1" applyBorder="1" applyProtection="1">
      <alignment vertical="center"/>
      <protection locked="0"/>
    </xf>
    <xf numFmtId="38" fontId="0" fillId="2" borderId="1" xfId="2" applyNumberFormat="1" applyFon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0" fillId="0" borderId="0" xfId="0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0" fillId="2" borderId="4" xfId="0" applyNumberFormat="1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176" fontId="0" fillId="2" borderId="4" xfId="0" applyNumberForma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176" fontId="0" fillId="2" borderId="2" xfId="0" applyNumberFormat="1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178" fontId="0" fillId="4" borderId="2" xfId="2" applyNumberFormat="1" applyFont="1" applyFill="1" applyBorder="1">
      <alignment vertical="center"/>
    </xf>
    <xf numFmtId="38" fontId="0" fillId="4" borderId="2" xfId="2" applyNumberFormat="1" applyFont="1" applyFill="1" applyBorder="1">
      <alignment vertical="center"/>
    </xf>
    <xf numFmtId="10" fontId="0" fillId="4" borderId="2" xfId="0" applyNumberFormat="1" applyFill="1" applyBorder="1">
      <alignment vertical="center"/>
    </xf>
    <xf numFmtId="10" fontId="0" fillId="4" borderId="4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14" fontId="10" fillId="2" borderId="1" xfId="0" applyNumberFormat="1" applyFont="1" applyFill="1" applyBorder="1" applyProtection="1">
      <alignment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4" fontId="10" fillId="2" borderId="1" xfId="0" applyNumberFormat="1" applyFont="1" applyFill="1" applyBorder="1" applyProtection="1">
      <alignment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vertical="center" shrinkToFit="1"/>
    </xf>
    <xf numFmtId="0" fontId="0" fillId="2" borderId="2" xfId="0" applyFill="1" applyBorder="1" applyAlignment="1" applyProtection="1">
      <alignment vertical="center" shrinkToFit="1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10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49" fontId="0" fillId="6" borderId="3" xfId="0" applyNumberFormat="1" applyFill="1" applyBorder="1" applyAlignment="1" applyProtection="1">
      <alignment horizontal="left" vertical="center"/>
      <protection locked="0"/>
    </xf>
    <xf numFmtId="0" fontId="9" fillId="6" borderId="3" xfId="3" applyFill="1" applyBorder="1" applyAlignment="1" applyProtection="1">
      <alignment horizontal="left" vertical="center"/>
      <protection locked="0"/>
    </xf>
    <xf numFmtId="38" fontId="0" fillId="2" borderId="1" xfId="2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2" borderId="7" xfId="0" applyNumberFormat="1" applyFill="1" applyBorder="1" applyAlignment="1" applyProtection="1">
      <alignment horizontal="left" vertical="center"/>
    </xf>
    <xf numFmtId="49" fontId="3" fillId="2" borderId="7" xfId="1" applyNumberFormat="1" applyFill="1" applyBorder="1" applyAlignment="1" applyProtection="1">
      <alignment horizontal="left" vertical="center"/>
    </xf>
    <xf numFmtId="38" fontId="0" fillId="2" borderId="1" xfId="2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</cellXfs>
  <cellStyles count="4">
    <cellStyle name="Excel Built-in Hyperlink" xfId="3" xr:uid="{DAFE2B0E-82F7-4F66-8AE8-27B8A46CC802}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32</xdr:row>
      <xdr:rowOff>133350</xdr:rowOff>
    </xdr:from>
    <xdr:to>
      <xdr:col>0</xdr:col>
      <xdr:colOff>762000</xdr:colOff>
      <xdr:row>32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2FBF550-9D7E-447F-8DF8-77641691D539}"/>
            </a:ext>
          </a:extLst>
        </xdr:cNvPr>
        <xdr:cNvCxnSpPr/>
      </xdr:nvCxnSpPr>
      <xdr:spPr>
        <a:xfrm flipH="1">
          <a:off x="514350" y="8324850"/>
          <a:ext cx="247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32</xdr:row>
      <xdr:rowOff>142875</xdr:rowOff>
    </xdr:from>
    <xdr:to>
      <xdr:col>0</xdr:col>
      <xdr:colOff>504825</xdr:colOff>
      <xdr:row>36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5BEDE46-B451-4D0B-AC80-3BFE2AA25C6F}"/>
            </a:ext>
          </a:extLst>
        </xdr:cNvPr>
        <xdr:cNvCxnSpPr/>
      </xdr:nvCxnSpPr>
      <xdr:spPr>
        <a:xfrm>
          <a:off x="504825" y="8334375"/>
          <a:ext cx="0" cy="1162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36</xdr:row>
      <xdr:rowOff>85725</xdr:rowOff>
    </xdr:from>
    <xdr:to>
      <xdr:col>1</xdr:col>
      <xdr:colOff>9525</xdr:colOff>
      <xdr:row>36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40104B2-45E5-43BF-8E0D-304D1C27CCAE}"/>
            </a:ext>
          </a:extLst>
        </xdr:cNvPr>
        <xdr:cNvCxnSpPr/>
      </xdr:nvCxnSpPr>
      <xdr:spPr>
        <a:xfrm>
          <a:off x="495300" y="9486900"/>
          <a:ext cx="285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32</xdr:row>
      <xdr:rowOff>133350</xdr:rowOff>
    </xdr:from>
    <xdr:to>
      <xdr:col>0</xdr:col>
      <xdr:colOff>762000</xdr:colOff>
      <xdr:row>32</xdr:row>
      <xdr:rowOff>133350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EF399A0-4D7B-41B5-9B16-1178363EC032}"/>
            </a:ext>
          </a:extLst>
        </xdr:cNvPr>
        <xdr:cNvCxnSpPr/>
      </xdr:nvCxnSpPr>
      <xdr:spPr>
        <a:xfrm flipH="1">
          <a:off x="514350" y="8562975"/>
          <a:ext cx="247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32</xdr:row>
      <xdr:rowOff>142875</xdr:rowOff>
    </xdr:from>
    <xdr:to>
      <xdr:col>0</xdr:col>
      <xdr:colOff>504825</xdr:colOff>
      <xdr:row>36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30CB23-04C3-4C2B-99C2-C957C0151D69}"/>
            </a:ext>
          </a:extLst>
        </xdr:cNvPr>
        <xdr:cNvCxnSpPr/>
      </xdr:nvCxnSpPr>
      <xdr:spPr>
        <a:xfrm>
          <a:off x="504825" y="8572500"/>
          <a:ext cx="0" cy="1162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36</xdr:row>
      <xdr:rowOff>85725</xdr:rowOff>
    </xdr:from>
    <xdr:to>
      <xdr:col>1</xdr:col>
      <xdr:colOff>9525</xdr:colOff>
      <xdr:row>36</xdr:row>
      <xdr:rowOff>85725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FA88FEB-628A-42B9-94B7-8B4C4F36B8B0}"/>
            </a:ext>
          </a:extLst>
        </xdr:cNvPr>
        <xdr:cNvCxnSpPr/>
      </xdr:nvCxnSpPr>
      <xdr:spPr>
        <a:xfrm>
          <a:off x="495300" y="9725025"/>
          <a:ext cx="285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32</xdr:row>
      <xdr:rowOff>133350</xdr:rowOff>
    </xdr:from>
    <xdr:to>
      <xdr:col>0</xdr:col>
      <xdr:colOff>762000</xdr:colOff>
      <xdr:row>32</xdr:row>
      <xdr:rowOff>133350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45D6CAD-8522-4FEE-9A69-2C0D5D683A20}"/>
            </a:ext>
          </a:extLst>
        </xdr:cNvPr>
        <xdr:cNvCxnSpPr/>
      </xdr:nvCxnSpPr>
      <xdr:spPr>
        <a:xfrm flipH="1">
          <a:off x="514350" y="8562975"/>
          <a:ext cx="247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32</xdr:row>
      <xdr:rowOff>142875</xdr:rowOff>
    </xdr:from>
    <xdr:to>
      <xdr:col>0</xdr:col>
      <xdr:colOff>504825</xdr:colOff>
      <xdr:row>36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25E3AEF-43C7-4878-9002-D7B53E19AD65}"/>
            </a:ext>
          </a:extLst>
        </xdr:cNvPr>
        <xdr:cNvCxnSpPr/>
      </xdr:nvCxnSpPr>
      <xdr:spPr>
        <a:xfrm>
          <a:off x="504825" y="8572500"/>
          <a:ext cx="0" cy="1162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36</xdr:row>
      <xdr:rowOff>85725</xdr:rowOff>
    </xdr:from>
    <xdr:to>
      <xdr:col>1</xdr:col>
      <xdr:colOff>9525</xdr:colOff>
      <xdr:row>36</xdr:row>
      <xdr:rowOff>85725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AE281E0-6BA7-4FC0-9AFA-EF8125A85FD9}"/>
            </a:ext>
          </a:extLst>
        </xdr:cNvPr>
        <xdr:cNvCxnSpPr/>
      </xdr:nvCxnSpPr>
      <xdr:spPr>
        <a:xfrm>
          <a:off x="495300" y="9725025"/>
          <a:ext cx="285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yo@jichisoken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nkyo@jichisoken.jp" TargetMode="External"/><Relationship Id="rId1" Type="http://schemas.openxmlformats.org/officeDocument/2006/relationships/hyperlink" Target="mailto:cyosa@jichisoken.j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enkyo@jichisoken.jp" TargetMode="External"/><Relationship Id="rId1" Type="http://schemas.openxmlformats.org/officeDocument/2006/relationships/hyperlink" Target="mailto:cyosa@jichisoken.jp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0FAB-8F17-45B3-8182-3628A879CCE4}">
  <dimension ref="A1:U51"/>
  <sheetViews>
    <sheetView showGridLines="0" tabSelected="1" zoomScaleNormal="100" workbookViewId="0">
      <selection activeCell="C2" sqref="C2:D2"/>
    </sheetView>
  </sheetViews>
  <sheetFormatPr defaultRowHeight="18.75" x14ac:dyDescent="0.4"/>
  <cols>
    <col min="1" max="1" width="10.125" customWidth="1"/>
    <col min="2" max="2" width="15.625" customWidth="1"/>
    <col min="3" max="3" width="12.625" customWidth="1"/>
    <col min="4" max="4" width="14.625" customWidth="1"/>
    <col min="5" max="5" width="9" bestFit="1" customWidth="1"/>
    <col min="6" max="6" width="10.125" bestFit="1" customWidth="1"/>
    <col min="7" max="7" width="9" customWidth="1"/>
    <col min="8" max="8" width="15.625" customWidth="1"/>
    <col min="9" max="9" width="6.625" customWidth="1"/>
  </cols>
  <sheetData>
    <row r="1" spans="1:21" ht="25.5" x14ac:dyDescent="0.4">
      <c r="B1" s="4" t="s">
        <v>49</v>
      </c>
    </row>
    <row r="2" spans="1:21" x14ac:dyDescent="0.4">
      <c r="B2" s="18" t="s">
        <v>21</v>
      </c>
      <c r="C2" s="77"/>
      <c r="D2" s="78"/>
      <c r="E2" s="20"/>
    </row>
    <row r="3" spans="1:21" x14ac:dyDescent="0.4">
      <c r="B3" s="18" t="s">
        <v>22</v>
      </c>
      <c r="C3" s="79"/>
      <c r="D3" s="78"/>
      <c r="E3" s="20"/>
    </row>
    <row r="4" spans="1:21" x14ac:dyDescent="0.4">
      <c r="B4" s="18" t="s">
        <v>23</v>
      </c>
      <c r="C4" s="80"/>
      <c r="D4" s="78"/>
      <c r="E4" s="20"/>
    </row>
    <row r="5" spans="1:21" ht="12" customHeight="1" x14ac:dyDescent="0.4"/>
    <row r="6" spans="1:21" x14ac:dyDescent="0.35">
      <c r="J6" s="3" t="s">
        <v>53</v>
      </c>
    </row>
    <row r="7" spans="1:21" ht="19.5" x14ac:dyDescent="0.4">
      <c r="B7" s="58"/>
      <c r="C7" t="s">
        <v>4</v>
      </c>
      <c r="J7" t="s">
        <v>54</v>
      </c>
    </row>
    <row r="8" spans="1:21" x14ac:dyDescent="0.25">
      <c r="B8" s="30" t="s">
        <v>47</v>
      </c>
      <c r="C8" s="31" t="s">
        <v>41</v>
      </c>
      <c r="D8" s="31" t="s">
        <v>37</v>
      </c>
      <c r="J8" s="16" t="s">
        <v>55</v>
      </c>
    </row>
    <row r="9" spans="1:21" s="7" customFormat="1" ht="19.5" x14ac:dyDescent="0.4">
      <c r="B9" s="59"/>
      <c r="C9" s="60"/>
      <c r="D9" s="61"/>
      <c r="E9" s="28" t="s">
        <v>15</v>
      </c>
      <c r="J9" t="s">
        <v>65</v>
      </c>
      <c r="K9"/>
      <c r="L9"/>
      <c r="M9"/>
      <c r="N9"/>
      <c r="O9"/>
      <c r="P9"/>
      <c r="Q9"/>
      <c r="R9"/>
      <c r="S9"/>
      <c r="T9"/>
      <c r="U9"/>
    </row>
    <row r="10" spans="1:21" s="7" customFormat="1" x14ac:dyDescent="0.4">
      <c r="B10" s="11"/>
      <c r="C10" s="11"/>
      <c r="J10" s="13" t="s">
        <v>56</v>
      </c>
      <c r="K10"/>
      <c r="L10"/>
      <c r="M10"/>
      <c r="N10"/>
      <c r="O10"/>
      <c r="P10"/>
      <c r="Q10"/>
      <c r="R10"/>
      <c r="S10"/>
      <c r="T10"/>
      <c r="U10"/>
    </row>
    <row r="11" spans="1:21" s="7" customFormat="1" x14ac:dyDescent="0.4">
      <c r="B11" s="27" t="s">
        <v>34</v>
      </c>
      <c r="C11" s="62"/>
      <c r="D11" s="7" t="s">
        <v>35</v>
      </c>
      <c r="F11" s="63"/>
      <c r="J11" t="s">
        <v>57</v>
      </c>
      <c r="K11"/>
      <c r="L11"/>
      <c r="M11"/>
      <c r="N11"/>
      <c r="O11"/>
      <c r="P11"/>
      <c r="Q11"/>
      <c r="R11"/>
      <c r="S11"/>
      <c r="T11"/>
      <c r="U11"/>
    </row>
    <row r="12" spans="1:21" s="7" customFormat="1" x14ac:dyDescent="0.35">
      <c r="B12" s="6"/>
      <c r="J12" s="41" t="s">
        <v>58</v>
      </c>
      <c r="K12"/>
      <c r="L12"/>
      <c r="M12"/>
      <c r="N12"/>
      <c r="O12"/>
      <c r="P12"/>
      <c r="Q12"/>
      <c r="R12"/>
      <c r="S12"/>
      <c r="T12"/>
      <c r="U12"/>
    </row>
    <row r="13" spans="1:21" s="7" customFormat="1" x14ac:dyDescent="0.4">
      <c r="B13" s="6" t="s">
        <v>52</v>
      </c>
      <c r="C13" s="7" t="s">
        <v>6</v>
      </c>
      <c r="J13" s="42" t="s">
        <v>59</v>
      </c>
      <c r="K13"/>
      <c r="L13"/>
      <c r="M13"/>
      <c r="N13"/>
      <c r="O13" s="43"/>
      <c r="P13"/>
      <c r="Q13"/>
      <c r="R13"/>
      <c r="S13"/>
      <c r="T13"/>
      <c r="U13"/>
    </row>
    <row r="14" spans="1:21" x14ac:dyDescent="0.4">
      <c r="C14" s="40" t="s">
        <v>2</v>
      </c>
      <c r="J14" s="5" t="s">
        <v>60</v>
      </c>
      <c r="M14" s="13" t="s">
        <v>61</v>
      </c>
    </row>
    <row r="15" spans="1:21" ht="36.75" customHeight="1" x14ac:dyDescent="0.4">
      <c r="B15" s="2" t="s">
        <v>7</v>
      </c>
      <c r="C15" s="2" t="s">
        <v>8</v>
      </c>
      <c r="D15" s="8" t="s">
        <v>9</v>
      </c>
      <c r="E15" s="2" t="s">
        <v>26</v>
      </c>
      <c r="J15" s="42" t="s">
        <v>66</v>
      </c>
    </row>
    <row r="16" spans="1:21" x14ac:dyDescent="0.4">
      <c r="A16" s="19" t="s">
        <v>24</v>
      </c>
      <c r="B16" s="36"/>
      <c r="C16" s="81"/>
      <c r="D16" s="81"/>
      <c r="E16" s="75" t="e">
        <f>C16/(B16+B17)</f>
        <v>#DIV/0!</v>
      </c>
      <c r="J16" t="s">
        <v>67</v>
      </c>
    </row>
    <row r="17" spans="1:10" x14ac:dyDescent="0.4">
      <c r="A17" s="19" t="s">
        <v>25</v>
      </c>
      <c r="B17" s="36"/>
      <c r="C17" s="82"/>
      <c r="D17" s="82"/>
      <c r="E17" s="76"/>
      <c r="J17" s="44" t="s">
        <v>62</v>
      </c>
    </row>
    <row r="18" spans="1:10" x14ac:dyDescent="0.4">
      <c r="J18" s="42" t="s">
        <v>63</v>
      </c>
    </row>
    <row r="19" spans="1:10" x14ac:dyDescent="0.4">
      <c r="B19" s="2" t="s">
        <v>10</v>
      </c>
      <c r="C19" s="2" t="s">
        <v>11</v>
      </c>
      <c r="D19" s="9" t="s">
        <v>12</v>
      </c>
      <c r="E19" s="21"/>
    </row>
    <row r="20" spans="1:10" x14ac:dyDescent="0.4">
      <c r="B20" s="37"/>
      <c r="C20" s="37"/>
      <c r="D20" s="24">
        <f>B20+C20</f>
        <v>0</v>
      </c>
      <c r="E20" s="22"/>
    </row>
    <row r="22" spans="1:10" x14ac:dyDescent="0.4">
      <c r="B22" t="s">
        <v>51</v>
      </c>
    </row>
    <row r="24" spans="1:10" ht="9" customHeight="1" x14ac:dyDescent="0.4">
      <c r="B24" s="83" t="s">
        <v>14</v>
      </c>
      <c r="C24" s="83" t="s">
        <v>13</v>
      </c>
      <c r="D24" s="84" t="s">
        <v>27</v>
      </c>
      <c r="E24" s="25"/>
      <c r="F24" s="84" t="s">
        <v>28</v>
      </c>
      <c r="G24" s="25"/>
      <c r="H24" s="83" t="s">
        <v>3</v>
      </c>
    </row>
    <row r="25" spans="1:10" ht="25.5" customHeight="1" x14ac:dyDescent="0.4">
      <c r="B25" s="83"/>
      <c r="C25" s="83"/>
      <c r="D25" s="83"/>
      <c r="E25" s="26" t="s">
        <v>32</v>
      </c>
      <c r="F25" s="83"/>
      <c r="G25" s="26" t="s">
        <v>33</v>
      </c>
      <c r="H25" s="83"/>
    </row>
    <row r="26" spans="1:10" ht="25.5" customHeight="1" x14ac:dyDescent="0.4">
      <c r="B26" s="10" t="s">
        <v>38</v>
      </c>
      <c r="C26" s="38"/>
      <c r="D26" s="39"/>
      <c r="E26" s="39"/>
      <c r="F26" s="39"/>
      <c r="G26" s="39"/>
      <c r="H26" s="15" t="e">
        <f>(C26/$B$20)</f>
        <v>#DIV/0!</v>
      </c>
    </row>
    <row r="27" spans="1:10" ht="25.5" customHeight="1" x14ac:dyDescent="0.4">
      <c r="B27" s="10" t="s">
        <v>39</v>
      </c>
      <c r="C27" s="38"/>
      <c r="D27" s="39"/>
      <c r="E27" s="39"/>
      <c r="F27" s="39"/>
      <c r="G27" s="39"/>
      <c r="H27" s="15" t="e">
        <f t="shared" ref="H27:H34" si="0">(C27/$B$20)</f>
        <v>#DIV/0!</v>
      </c>
    </row>
    <row r="28" spans="1:10" ht="25.5" customHeight="1" x14ac:dyDescent="0.4">
      <c r="B28" s="10" t="s">
        <v>40</v>
      </c>
      <c r="C28" s="38"/>
      <c r="D28" s="39"/>
      <c r="E28" s="39"/>
      <c r="F28" s="39"/>
      <c r="G28" s="39"/>
      <c r="H28" s="15" t="e">
        <f t="shared" si="0"/>
        <v>#DIV/0!</v>
      </c>
    </row>
    <row r="29" spans="1:10" ht="25.5" customHeight="1" x14ac:dyDescent="0.4">
      <c r="B29" s="10" t="s">
        <v>0</v>
      </c>
      <c r="C29" s="38"/>
      <c r="D29" s="39"/>
      <c r="E29" s="39"/>
      <c r="F29" s="39"/>
      <c r="G29" s="39"/>
      <c r="H29" s="15" t="e">
        <f t="shared" si="0"/>
        <v>#DIV/0!</v>
      </c>
    </row>
    <row r="30" spans="1:10" ht="25.5" customHeight="1" x14ac:dyDescent="0.4">
      <c r="B30" s="10" t="s">
        <v>16</v>
      </c>
      <c r="C30" s="38"/>
      <c r="D30" s="39"/>
      <c r="E30" s="39"/>
      <c r="F30" s="39"/>
      <c r="G30" s="39"/>
      <c r="H30" s="15" t="e">
        <f t="shared" si="0"/>
        <v>#DIV/0!</v>
      </c>
    </row>
    <row r="31" spans="1:10" ht="25.5" customHeight="1" x14ac:dyDescent="0.4">
      <c r="B31" s="10" t="s">
        <v>17</v>
      </c>
      <c r="C31" s="38"/>
      <c r="D31" s="39"/>
      <c r="E31" s="39"/>
      <c r="F31" s="39"/>
      <c r="G31" s="39"/>
      <c r="H31" s="15" t="e">
        <f t="shared" si="0"/>
        <v>#DIV/0!</v>
      </c>
    </row>
    <row r="32" spans="1:10" ht="25.5" customHeight="1" x14ac:dyDescent="0.4">
      <c r="B32" s="10" t="s">
        <v>18</v>
      </c>
      <c r="C32" s="38"/>
      <c r="D32" s="39"/>
      <c r="E32" s="39"/>
      <c r="F32" s="39"/>
      <c r="G32" s="39"/>
      <c r="H32" s="15" t="e">
        <f t="shared" si="0"/>
        <v>#DIV/0!</v>
      </c>
    </row>
    <row r="33" spans="1:8" ht="25.5" customHeight="1" x14ac:dyDescent="0.4">
      <c r="B33" s="10" t="s">
        <v>19</v>
      </c>
      <c r="C33" s="38"/>
      <c r="D33" s="39"/>
      <c r="E33" s="39"/>
      <c r="F33" s="39"/>
      <c r="G33" s="39"/>
      <c r="H33" s="15" t="e">
        <f t="shared" si="0"/>
        <v>#DIV/0!</v>
      </c>
    </row>
    <row r="34" spans="1:8" ht="25.5" customHeight="1" x14ac:dyDescent="0.4">
      <c r="B34" s="10" t="s">
        <v>1</v>
      </c>
      <c r="C34" s="38"/>
      <c r="D34" s="39"/>
      <c r="E34" s="39"/>
      <c r="F34" s="39"/>
      <c r="G34" s="39"/>
      <c r="H34" s="15" t="e">
        <f t="shared" si="0"/>
        <v>#DIV/0!</v>
      </c>
    </row>
    <row r="35" spans="1:8" ht="25.5" customHeight="1" x14ac:dyDescent="0.4">
      <c r="B35" s="1" t="s">
        <v>5</v>
      </c>
      <c r="C35" s="14">
        <f>SUM(C26:C34)</f>
        <v>0</v>
      </c>
      <c r="D35" s="17">
        <f t="shared" ref="D35:H35" si="1">SUM(D26:D34)</f>
        <v>0</v>
      </c>
      <c r="E35" s="17">
        <f t="shared" si="1"/>
        <v>0</v>
      </c>
      <c r="F35" s="17">
        <f t="shared" si="1"/>
        <v>0</v>
      </c>
      <c r="G35" s="17">
        <f t="shared" si="1"/>
        <v>0</v>
      </c>
      <c r="H35" s="15" t="e">
        <f t="shared" si="1"/>
        <v>#DIV/0!</v>
      </c>
    </row>
    <row r="37" spans="1:8" x14ac:dyDescent="0.4">
      <c r="B37" t="s">
        <v>20</v>
      </c>
      <c r="D37" t="s">
        <v>48</v>
      </c>
    </row>
    <row r="38" spans="1:8" x14ac:dyDescent="0.4">
      <c r="B38" s="23" t="s">
        <v>14</v>
      </c>
      <c r="C38" s="23" t="s">
        <v>13</v>
      </c>
      <c r="D38" s="23" t="s">
        <v>27</v>
      </c>
      <c r="E38" s="23" t="s">
        <v>29</v>
      </c>
      <c r="F38" s="23" t="s">
        <v>28</v>
      </c>
      <c r="G38" s="23" t="s">
        <v>30</v>
      </c>
      <c r="H38" s="23" t="s">
        <v>3</v>
      </c>
    </row>
    <row r="39" spans="1:8" x14ac:dyDescent="0.4">
      <c r="A39">
        <v>1</v>
      </c>
      <c r="B39" s="72"/>
      <c r="C39" s="45"/>
      <c r="D39" s="46"/>
      <c r="E39" s="46"/>
      <c r="F39" s="46"/>
      <c r="G39" s="46"/>
      <c r="H39" s="56" t="e">
        <f>C39/B20</f>
        <v>#DIV/0!</v>
      </c>
    </row>
    <row r="40" spans="1:8" x14ac:dyDescent="0.4">
      <c r="A40">
        <v>2</v>
      </c>
      <c r="B40" s="73"/>
      <c r="C40" s="47"/>
      <c r="D40" s="48"/>
      <c r="E40" s="48"/>
      <c r="F40" s="48"/>
      <c r="G40" s="48"/>
      <c r="H40" s="55" t="e">
        <f>C40/B20</f>
        <v>#DIV/0!</v>
      </c>
    </row>
    <row r="41" spans="1:8" x14ac:dyDescent="0.4">
      <c r="A41">
        <v>3</v>
      </c>
      <c r="B41" s="73"/>
      <c r="C41" s="48"/>
      <c r="D41" s="48"/>
      <c r="E41" s="48"/>
      <c r="F41" s="48"/>
      <c r="G41" s="48"/>
      <c r="H41" s="55" t="e">
        <f>C41/B20</f>
        <v>#DIV/0!</v>
      </c>
    </row>
    <row r="42" spans="1:8" x14ac:dyDescent="0.4">
      <c r="A42">
        <v>4</v>
      </c>
      <c r="B42" s="73"/>
      <c r="C42" s="48"/>
      <c r="D42" s="48"/>
      <c r="E42" s="48"/>
      <c r="F42" s="48"/>
      <c r="G42" s="48"/>
      <c r="H42" s="55" t="e">
        <f>C42/B20</f>
        <v>#DIV/0!</v>
      </c>
    </row>
    <row r="43" spans="1:8" x14ac:dyDescent="0.4">
      <c r="A43">
        <v>5</v>
      </c>
      <c r="B43" s="73"/>
      <c r="C43" s="48"/>
      <c r="D43" s="48"/>
      <c r="E43" s="48"/>
      <c r="F43" s="48"/>
      <c r="G43" s="48"/>
      <c r="H43" s="55" t="e">
        <f>C43/B20</f>
        <v>#DIV/0!</v>
      </c>
    </row>
    <row r="44" spans="1:8" x14ac:dyDescent="0.4">
      <c r="A44">
        <v>6</v>
      </c>
      <c r="B44" s="73"/>
      <c r="C44" s="48"/>
      <c r="D44" s="48"/>
      <c r="E44" s="48"/>
      <c r="F44" s="48"/>
      <c r="G44" s="48"/>
      <c r="H44" s="55" t="e">
        <f>C44/B20</f>
        <v>#DIV/0!</v>
      </c>
    </row>
    <row r="45" spans="1:8" x14ac:dyDescent="0.4">
      <c r="A45">
        <v>7</v>
      </c>
      <c r="B45" s="73"/>
      <c r="C45" s="48"/>
      <c r="D45" s="48"/>
      <c r="E45" s="48"/>
      <c r="F45" s="48"/>
      <c r="G45" s="48"/>
      <c r="H45" s="55" t="e">
        <f>C45/B20</f>
        <v>#DIV/0!</v>
      </c>
    </row>
    <row r="46" spans="1:8" x14ac:dyDescent="0.4">
      <c r="A46">
        <v>8</v>
      </c>
      <c r="B46" s="73"/>
      <c r="C46" s="48"/>
      <c r="D46" s="48"/>
      <c r="E46" s="48"/>
      <c r="F46" s="48"/>
      <c r="G46" s="48"/>
      <c r="H46" s="55" t="e">
        <f>C46/B20</f>
        <v>#DIV/0!</v>
      </c>
    </row>
    <row r="47" spans="1:8" x14ac:dyDescent="0.4">
      <c r="A47">
        <v>9</v>
      </c>
      <c r="B47" s="73"/>
      <c r="C47" s="48"/>
      <c r="D47" s="48"/>
      <c r="E47" s="48"/>
      <c r="F47" s="48"/>
      <c r="G47" s="48"/>
      <c r="H47" s="55" t="e">
        <f>C47/B20</f>
        <v>#DIV/0!</v>
      </c>
    </row>
    <row r="48" spans="1:8" x14ac:dyDescent="0.4">
      <c r="A48">
        <v>10</v>
      </c>
      <c r="B48" s="73"/>
      <c r="C48" s="48"/>
      <c r="D48" s="48"/>
      <c r="E48" s="48"/>
      <c r="F48" s="48"/>
      <c r="G48" s="48"/>
      <c r="H48" s="55" t="e">
        <f>C48/B20</f>
        <v>#DIV/0!</v>
      </c>
    </row>
    <row r="49" spans="2:9" x14ac:dyDescent="0.4">
      <c r="B49" s="57" t="s">
        <v>5</v>
      </c>
      <c r="C49" s="53">
        <f>SUM(C39:C48)</f>
        <v>0</v>
      </c>
      <c r="D49" s="54">
        <f>SUM(D39:D48)</f>
        <v>0</v>
      </c>
      <c r="E49" s="54">
        <f t="shared" ref="E49:G49" si="2">SUM(E39:E48)</f>
        <v>0</v>
      </c>
      <c r="F49" s="54">
        <f t="shared" si="2"/>
        <v>0</v>
      </c>
      <c r="G49" s="54">
        <f t="shared" si="2"/>
        <v>0</v>
      </c>
      <c r="H49" s="55" t="e">
        <f>SUM(H39:H48)</f>
        <v>#DIV/0!</v>
      </c>
      <c r="I49" t="s">
        <v>64</v>
      </c>
    </row>
    <row r="51" spans="2:9" x14ac:dyDescent="0.4">
      <c r="B51" s="12"/>
      <c r="C51" s="12"/>
    </row>
  </sheetData>
  <sheetProtection algorithmName="SHA-512" hashValue="rQZPOzOsdIQDiliN64FHZbP2PLdLLwkfjQQn5wj5ZTQy/3CxoiAzvYnse1rdD/LfpzgiBibkKrXFcH4rD5jVVg==" saltValue="nOMlgptAsMhvuZp4JopjoA==" spinCount="100000" sheet="1" selectLockedCells="1"/>
  <mergeCells count="11">
    <mergeCell ref="B24:B25"/>
    <mergeCell ref="C24:C25"/>
    <mergeCell ref="D24:D25"/>
    <mergeCell ref="F24:F25"/>
    <mergeCell ref="H24:H25"/>
    <mergeCell ref="E16:E17"/>
    <mergeCell ref="C2:D2"/>
    <mergeCell ref="C3:D3"/>
    <mergeCell ref="C4:D4"/>
    <mergeCell ref="C16:C17"/>
    <mergeCell ref="D16:D17"/>
  </mergeCells>
  <phoneticPr fontId="2"/>
  <dataValidations count="3">
    <dataValidation imeMode="hiragana" allowBlank="1" showInputMessage="1" showErrorMessage="1" sqref="C2:D2 C9:D9 B39:B48" xr:uid="{A5905AB2-954E-4FC6-A725-8930986EB8D1}"/>
    <dataValidation imeMode="disabled" allowBlank="1" showInputMessage="1" showErrorMessage="1" sqref="C3:D4 B7 B9 C11 F11 B16:D17 B20:C20 C26:G34 C39:G48" xr:uid="{3CE6A5F8-60CC-4C37-A9B3-C9C82A0B7B69}"/>
    <dataValidation type="list" allowBlank="1" showInputMessage="1" showErrorMessage="1" sqref="C14" xr:uid="{6B658E9A-18B7-449C-8884-A259B6D31565}">
      <formula1>"投票,無投票"</formula1>
    </dataValidation>
  </dataValidations>
  <hyperlinks>
    <hyperlink ref="J14" r:id="rId1" xr:uid="{98AF3D2F-F052-475D-B3C5-E04E2BE6D973}"/>
  </hyperlinks>
  <pageMargins left="0.7" right="0.7" top="0.75" bottom="0.75" header="0.3" footer="0.3"/>
  <pageSetup paperSize="13" scale="6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2AA5-BD6A-4F2C-96EF-907614DBE5CD}">
  <dimension ref="A1:U51"/>
  <sheetViews>
    <sheetView showGridLines="0" zoomScaleNormal="100" workbookViewId="0">
      <selection activeCell="C2" sqref="C2:D2"/>
    </sheetView>
  </sheetViews>
  <sheetFormatPr defaultRowHeight="18.75" x14ac:dyDescent="0.4"/>
  <cols>
    <col min="1" max="1" width="10.125" customWidth="1"/>
    <col min="2" max="2" width="15.625" customWidth="1"/>
    <col min="3" max="3" width="12.625" customWidth="1"/>
    <col min="4" max="4" width="14.625" customWidth="1"/>
    <col min="5" max="5" width="9" customWidth="1"/>
    <col min="6" max="6" width="10.125" customWidth="1"/>
    <col min="7" max="7" width="9" customWidth="1"/>
    <col min="8" max="8" width="15.625" customWidth="1"/>
    <col min="9" max="9" width="7.625" customWidth="1"/>
  </cols>
  <sheetData>
    <row r="1" spans="1:21" ht="25.5" x14ac:dyDescent="0.4">
      <c r="B1" s="4" t="s">
        <v>49</v>
      </c>
    </row>
    <row r="2" spans="1:21" x14ac:dyDescent="0.4">
      <c r="B2" s="18" t="s">
        <v>21</v>
      </c>
      <c r="C2" s="85" t="s">
        <v>42</v>
      </c>
      <c r="D2" s="85"/>
      <c r="E2" s="20"/>
    </row>
    <row r="3" spans="1:21" x14ac:dyDescent="0.4">
      <c r="B3" s="18" t="s">
        <v>22</v>
      </c>
      <c r="C3" s="85" t="s">
        <v>43</v>
      </c>
      <c r="D3" s="85"/>
      <c r="E3" s="20"/>
    </row>
    <row r="4" spans="1:21" x14ac:dyDescent="0.4">
      <c r="B4" s="18" t="s">
        <v>23</v>
      </c>
      <c r="C4" s="86" t="s">
        <v>44</v>
      </c>
      <c r="D4" s="86"/>
      <c r="E4" s="20"/>
    </row>
    <row r="5" spans="1:21" ht="12" customHeight="1" x14ac:dyDescent="0.4"/>
    <row r="6" spans="1:21" x14ac:dyDescent="0.35">
      <c r="J6" s="3" t="s">
        <v>53</v>
      </c>
    </row>
    <row r="7" spans="1:21" ht="19.5" x14ac:dyDescent="0.4">
      <c r="B7" s="64">
        <v>44290</v>
      </c>
      <c r="C7" t="s">
        <v>4</v>
      </c>
      <c r="J7" t="s">
        <v>54</v>
      </c>
    </row>
    <row r="8" spans="1:21" x14ac:dyDescent="0.25">
      <c r="B8" s="30" t="s">
        <v>47</v>
      </c>
      <c r="C8" s="31" t="s">
        <v>41</v>
      </c>
      <c r="D8" s="31" t="s">
        <v>37</v>
      </c>
      <c r="J8" s="16" t="s">
        <v>55</v>
      </c>
    </row>
    <row r="9" spans="1:21" s="7" customFormat="1" ht="19.5" x14ac:dyDescent="0.4">
      <c r="B9" s="65" t="s">
        <v>45</v>
      </c>
      <c r="C9" s="66" t="s">
        <v>46</v>
      </c>
      <c r="D9" s="67" t="s">
        <v>50</v>
      </c>
      <c r="E9" s="28" t="s">
        <v>15</v>
      </c>
      <c r="J9" t="s">
        <v>65</v>
      </c>
      <c r="K9"/>
      <c r="L9"/>
      <c r="M9"/>
      <c r="N9"/>
      <c r="O9"/>
      <c r="P9"/>
      <c r="Q9"/>
      <c r="R9"/>
      <c r="S9"/>
      <c r="T9"/>
      <c r="U9"/>
    </row>
    <row r="10" spans="1:21" s="7" customFormat="1" x14ac:dyDescent="0.4">
      <c r="B10" s="11"/>
      <c r="C10" s="11"/>
      <c r="J10" s="13" t="s">
        <v>56</v>
      </c>
      <c r="K10"/>
      <c r="L10"/>
      <c r="M10"/>
      <c r="N10"/>
      <c r="O10"/>
      <c r="P10"/>
      <c r="Q10"/>
      <c r="R10"/>
      <c r="S10"/>
      <c r="T10"/>
      <c r="U10"/>
    </row>
    <row r="11" spans="1:21" s="7" customFormat="1" x14ac:dyDescent="0.4">
      <c r="B11" s="27" t="s">
        <v>34</v>
      </c>
      <c r="C11" s="68" t="s">
        <v>36</v>
      </c>
      <c r="D11" s="7" t="s">
        <v>35</v>
      </c>
      <c r="F11" s="69">
        <v>9</v>
      </c>
      <c r="J11" t="s">
        <v>57</v>
      </c>
      <c r="K11"/>
      <c r="L11"/>
      <c r="M11"/>
      <c r="N11"/>
      <c r="O11"/>
      <c r="P11"/>
      <c r="Q11"/>
      <c r="R11"/>
      <c r="S11"/>
      <c r="T11"/>
      <c r="U11"/>
    </row>
    <row r="12" spans="1:21" s="7" customFormat="1" x14ac:dyDescent="0.35">
      <c r="B12" s="6"/>
      <c r="J12" s="41" t="s">
        <v>58</v>
      </c>
      <c r="K12"/>
      <c r="L12"/>
      <c r="M12"/>
      <c r="N12"/>
      <c r="O12"/>
      <c r="P12"/>
      <c r="Q12"/>
      <c r="R12"/>
      <c r="S12"/>
      <c r="T12"/>
      <c r="U12"/>
    </row>
    <row r="13" spans="1:21" s="7" customFormat="1" x14ac:dyDescent="0.4">
      <c r="B13" s="6" t="s">
        <v>52</v>
      </c>
      <c r="C13" s="7" t="s">
        <v>6</v>
      </c>
      <c r="J13" s="42" t="s">
        <v>59</v>
      </c>
      <c r="K13"/>
      <c r="L13"/>
      <c r="M13"/>
      <c r="N13"/>
      <c r="O13" s="43"/>
      <c r="P13"/>
      <c r="Q13"/>
      <c r="R13"/>
      <c r="S13"/>
      <c r="T13"/>
      <c r="U13"/>
    </row>
    <row r="14" spans="1:21" x14ac:dyDescent="0.4">
      <c r="C14" s="40" t="s">
        <v>2</v>
      </c>
      <c r="J14" s="5" t="s">
        <v>60</v>
      </c>
      <c r="M14" s="13" t="s">
        <v>61</v>
      </c>
    </row>
    <row r="15" spans="1:21" ht="36.75" customHeight="1" x14ac:dyDescent="0.4">
      <c r="B15" s="2" t="s">
        <v>7</v>
      </c>
      <c r="C15" s="2" t="s">
        <v>8</v>
      </c>
      <c r="D15" s="8" t="s">
        <v>9</v>
      </c>
      <c r="E15" s="2" t="s">
        <v>26</v>
      </c>
      <c r="J15" s="42" t="s">
        <v>66</v>
      </c>
    </row>
    <row r="16" spans="1:21" x14ac:dyDescent="0.4">
      <c r="A16" s="19" t="s">
        <v>24</v>
      </c>
      <c r="B16" s="32">
        <v>3087774</v>
      </c>
      <c r="C16" s="87">
        <v>1748886</v>
      </c>
      <c r="D16" s="87"/>
      <c r="E16" s="75">
        <f>C16/(B16+B17)</f>
        <v>0.56626419031084396</v>
      </c>
      <c r="J16" t="s">
        <v>67</v>
      </c>
    </row>
    <row r="17" spans="1:10" x14ac:dyDescent="0.4">
      <c r="A17" s="19" t="s">
        <v>25</v>
      </c>
      <c r="B17" s="32">
        <v>689</v>
      </c>
      <c r="C17" s="88"/>
      <c r="D17" s="88"/>
      <c r="E17" s="76"/>
      <c r="J17" s="44" t="s">
        <v>62</v>
      </c>
    </row>
    <row r="18" spans="1:10" x14ac:dyDescent="0.4">
      <c r="J18" s="42" t="s">
        <v>63</v>
      </c>
    </row>
    <row r="19" spans="1:10" x14ac:dyDescent="0.4">
      <c r="B19" s="2" t="s">
        <v>10</v>
      </c>
      <c r="C19" s="2" t="s">
        <v>11</v>
      </c>
      <c r="D19" s="9" t="s">
        <v>12</v>
      </c>
      <c r="E19" s="21"/>
    </row>
    <row r="20" spans="1:10" x14ac:dyDescent="0.4">
      <c r="B20" s="33">
        <v>1700441</v>
      </c>
      <c r="C20" s="33">
        <v>48445</v>
      </c>
      <c r="D20" s="24">
        <f>B20+C20</f>
        <v>1748886</v>
      </c>
      <c r="E20" s="22"/>
    </row>
    <row r="22" spans="1:10" x14ac:dyDescent="0.4">
      <c r="B22" t="s">
        <v>51</v>
      </c>
    </row>
    <row r="24" spans="1:10" ht="9" customHeight="1" x14ac:dyDescent="0.4">
      <c r="B24" s="83" t="s">
        <v>14</v>
      </c>
      <c r="C24" s="83" t="s">
        <v>13</v>
      </c>
      <c r="D24" s="84" t="s">
        <v>27</v>
      </c>
      <c r="E24" s="25"/>
      <c r="F24" s="84" t="s">
        <v>28</v>
      </c>
      <c r="G24" s="25"/>
      <c r="H24" s="83" t="s">
        <v>3</v>
      </c>
    </row>
    <row r="25" spans="1:10" ht="25.5" customHeight="1" x14ac:dyDescent="0.4">
      <c r="B25" s="83"/>
      <c r="C25" s="83"/>
      <c r="D25" s="83"/>
      <c r="E25" s="26" t="s">
        <v>32</v>
      </c>
      <c r="F25" s="83"/>
      <c r="G25" s="26" t="s">
        <v>33</v>
      </c>
      <c r="H25" s="83"/>
    </row>
    <row r="26" spans="1:10" ht="25.5" customHeight="1" x14ac:dyDescent="0.4">
      <c r="B26" s="10" t="s">
        <v>38</v>
      </c>
      <c r="C26" s="34">
        <v>722666.32</v>
      </c>
      <c r="D26" s="35">
        <v>54</v>
      </c>
      <c r="E26" s="35">
        <v>20</v>
      </c>
      <c r="F26" s="35">
        <v>7</v>
      </c>
      <c r="G26" s="35"/>
      <c r="H26" s="15">
        <f>(C26/$B$20)</f>
        <v>0.42498758851380314</v>
      </c>
    </row>
    <row r="27" spans="1:10" ht="25.5" customHeight="1" x14ac:dyDescent="0.4">
      <c r="B27" s="10" t="s">
        <v>39</v>
      </c>
      <c r="C27" s="34"/>
      <c r="D27" s="35"/>
      <c r="E27" s="35"/>
      <c r="F27" s="35">
        <v>0</v>
      </c>
      <c r="G27" s="35"/>
      <c r="H27" s="15">
        <f t="shared" ref="H27:H34" si="0">(C27/$B$20)</f>
        <v>0</v>
      </c>
    </row>
    <row r="28" spans="1:10" ht="25.5" customHeight="1" x14ac:dyDescent="0.4">
      <c r="B28" s="10" t="s">
        <v>40</v>
      </c>
      <c r="C28" s="34">
        <v>159827.68400000001</v>
      </c>
      <c r="D28" s="35">
        <v>12</v>
      </c>
      <c r="E28" s="35"/>
      <c r="F28" s="35">
        <v>4</v>
      </c>
      <c r="G28" s="35"/>
      <c r="H28" s="15">
        <f t="shared" si="0"/>
        <v>9.3991902100690361E-2</v>
      </c>
    </row>
    <row r="29" spans="1:10" ht="25.5" customHeight="1" x14ac:dyDescent="0.4">
      <c r="B29" s="10" t="s">
        <v>0</v>
      </c>
      <c r="C29" s="34">
        <v>157365</v>
      </c>
      <c r="D29" s="35">
        <v>8</v>
      </c>
      <c r="E29" s="35"/>
      <c r="F29" s="35">
        <v>5</v>
      </c>
      <c r="G29" s="35"/>
      <c r="H29" s="15">
        <f t="shared" si="0"/>
        <v>9.2543640149819958E-2</v>
      </c>
    </row>
    <row r="30" spans="1:10" ht="25.5" customHeight="1" x14ac:dyDescent="0.4">
      <c r="B30" s="10" t="s">
        <v>16</v>
      </c>
      <c r="C30" s="34">
        <v>425549</v>
      </c>
      <c r="D30" s="35">
        <v>30</v>
      </c>
      <c r="E30" s="35">
        <v>7</v>
      </c>
      <c r="F30" s="35">
        <v>4</v>
      </c>
      <c r="G30" s="35"/>
      <c r="H30" s="15">
        <f t="shared" si="0"/>
        <v>0.25025802130153296</v>
      </c>
    </row>
    <row r="31" spans="1:10" ht="25.5" customHeight="1" x14ac:dyDescent="0.4">
      <c r="B31" s="10" t="s">
        <v>17</v>
      </c>
      <c r="C31" s="34">
        <v>25107</v>
      </c>
      <c r="D31" s="35">
        <v>2</v>
      </c>
      <c r="E31" s="35"/>
      <c r="F31" s="35">
        <v>0</v>
      </c>
      <c r="G31" s="35"/>
      <c r="H31" s="15">
        <f t="shared" si="0"/>
        <v>1.4764993316439677E-2</v>
      </c>
    </row>
    <row r="32" spans="1:10" ht="25.5" customHeight="1" x14ac:dyDescent="0.4">
      <c r="B32" s="10" t="s">
        <v>18</v>
      </c>
      <c r="C32" s="34">
        <v>8143</v>
      </c>
      <c r="D32" s="35">
        <v>1</v>
      </c>
      <c r="E32" s="35"/>
      <c r="F32" s="35">
        <v>0</v>
      </c>
      <c r="G32" s="35"/>
      <c r="H32" s="15">
        <f t="shared" si="0"/>
        <v>4.7887577399039422E-3</v>
      </c>
    </row>
    <row r="33" spans="1:8" ht="25.5" customHeight="1" x14ac:dyDescent="0.4">
      <c r="B33" s="10" t="s">
        <v>19</v>
      </c>
      <c r="C33" s="34">
        <v>7143</v>
      </c>
      <c r="D33" s="35">
        <v>2</v>
      </c>
      <c r="E33" s="35"/>
      <c r="F33" s="35">
        <v>1</v>
      </c>
      <c r="G33" s="35"/>
      <c r="H33" s="15">
        <f t="shared" si="0"/>
        <v>4.2006750013672926E-3</v>
      </c>
    </row>
    <row r="34" spans="1:8" ht="25.5" customHeight="1" x14ac:dyDescent="0.4">
      <c r="B34" s="10" t="s">
        <v>1</v>
      </c>
      <c r="C34" s="34">
        <v>194640</v>
      </c>
      <c r="D34" s="35">
        <v>25</v>
      </c>
      <c r="E34" s="35">
        <v>8</v>
      </c>
      <c r="F34" s="35">
        <v>7</v>
      </c>
      <c r="G34" s="35"/>
      <c r="H34" s="15">
        <f t="shared" si="0"/>
        <v>0.11446442422877359</v>
      </c>
    </row>
    <row r="35" spans="1:8" ht="25.5" customHeight="1" x14ac:dyDescent="0.4">
      <c r="B35" s="29" t="s">
        <v>5</v>
      </c>
      <c r="C35" s="14">
        <f>SUM(C26:C34)</f>
        <v>1700441.004</v>
      </c>
      <c r="D35" s="17">
        <f t="shared" ref="D35:H35" si="1">SUM(D26:D34)</f>
        <v>134</v>
      </c>
      <c r="E35" s="17">
        <f t="shared" si="1"/>
        <v>35</v>
      </c>
      <c r="F35" s="17">
        <f t="shared" si="1"/>
        <v>28</v>
      </c>
      <c r="G35" s="17">
        <f t="shared" si="1"/>
        <v>0</v>
      </c>
      <c r="H35" s="15">
        <f t="shared" si="1"/>
        <v>1.000000002352331</v>
      </c>
    </row>
    <row r="37" spans="1:8" x14ac:dyDescent="0.4">
      <c r="B37" t="s">
        <v>20</v>
      </c>
      <c r="D37" t="s">
        <v>48</v>
      </c>
    </row>
    <row r="38" spans="1:8" x14ac:dyDescent="0.4">
      <c r="B38" s="23" t="s">
        <v>14</v>
      </c>
      <c r="C38" s="23" t="s">
        <v>13</v>
      </c>
      <c r="D38" s="23" t="s">
        <v>27</v>
      </c>
      <c r="E38" s="23" t="s">
        <v>29</v>
      </c>
      <c r="F38" s="23" t="s">
        <v>28</v>
      </c>
      <c r="G38" s="23" t="s">
        <v>30</v>
      </c>
      <c r="H38" s="23" t="s">
        <v>3</v>
      </c>
    </row>
    <row r="39" spans="1:8" x14ac:dyDescent="0.4">
      <c r="A39">
        <v>1</v>
      </c>
      <c r="B39" s="70" t="s">
        <v>31</v>
      </c>
      <c r="C39" s="49">
        <v>7143</v>
      </c>
      <c r="D39" s="50">
        <v>2</v>
      </c>
      <c r="E39" s="50"/>
      <c r="F39" s="50">
        <v>1</v>
      </c>
      <c r="G39" s="50"/>
      <c r="H39" s="56">
        <f>C39/B20</f>
        <v>4.2006750013672926E-3</v>
      </c>
    </row>
    <row r="40" spans="1:8" x14ac:dyDescent="0.4">
      <c r="A40">
        <v>2</v>
      </c>
      <c r="B40" s="71"/>
      <c r="C40" s="51"/>
      <c r="D40" s="52"/>
      <c r="E40" s="52"/>
      <c r="F40" s="52"/>
      <c r="G40" s="52"/>
      <c r="H40" s="55">
        <f>C40/B20</f>
        <v>0</v>
      </c>
    </row>
    <row r="41" spans="1:8" x14ac:dyDescent="0.4">
      <c r="A41">
        <v>3</v>
      </c>
      <c r="B41" s="71"/>
      <c r="C41" s="52"/>
      <c r="D41" s="52"/>
      <c r="E41" s="52"/>
      <c r="F41" s="52"/>
      <c r="G41" s="52"/>
      <c r="H41" s="55">
        <f>C41/B20</f>
        <v>0</v>
      </c>
    </row>
    <row r="42" spans="1:8" x14ac:dyDescent="0.4">
      <c r="A42">
        <v>4</v>
      </c>
      <c r="B42" s="71"/>
      <c r="C42" s="52"/>
      <c r="D42" s="52"/>
      <c r="E42" s="52"/>
      <c r="F42" s="52"/>
      <c r="G42" s="52"/>
      <c r="H42" s="55">
        <f>C42/B20</f>
        <v>0</v>
      </c>
    </row>
    <row r="43" spans="1:8" x14ac:dyDescent="0.4">
      <c r="A43">
        <v>5</v>
      </c>
      <c r="B43" s="71"/>
      <c r="C43" s="52"/>
      <c r="D43" s="52"/>
      <c r="E43" s="52"/>
      <c r="F43" s="52"/>
      <c r="G43" s="52"/>
      <c r="H43" s="55">
        <f>C43/B20</f>
        <v>0</v>
      </c>
    </row>
    <row r="44" spans="1:8" x14ac:dyDescent="0.4">
      <c r="A44">
        <v>6</v>
      </c>
      <c r="B44" s="71"/>
      <c r="C44" s="52"/>
      <c r="D44" s="52"/>
      <c r="E44" s="52"/>
      <c r="F44" s="52"/>
      <c r="G44" s="52"/>
      <c r="H44" s="55">
        <f>C44/B20</f>
        <v>0</v>
      </c>
    </row>
    <row r="45" spans="1:8" x14ac:dyDescent="0.4">
      <c r="A45">
        <v>7</v>
      </c>
      <c r="B45" s="71"/>
      <c r="C45" s="52"/>
      <c r="D45" s="52"/>
      <c r="E45" s="52"/>
      <c r="F45" s="52"/>
      <c r="G45" s="52"/>
      <c r="H45" s="55">
        <f>C45/B20</f>
        <v>0</v>
      </c>
    </row>
    <row r="46" spans="1:8" x14ac:dyDescent="0.4">
      <c r="A46">
        <v>8</v>
      </c>
      <c r="B46" s="71"/>
      <c r="C46" s="52"/>
      <c r="D46" s="52"/>
      <c r="E46" s="52"/>
      <c r="F46" s="52"/>
      <c r="G46" s="52"/>
      <c r="H46" s="55">
        <f>C46/B20</f>
        <v>0</v>
      </c>
    </row>
    <row r="47" spans="1:8" x14ac:dyDescent="0.4">
      <c r="A47">
        <v>9</v>
      </c>
      <c r="B47" s="71"/>
      <c r="C47" s="52"/>
      <c r="D47" s="52"/>
      <c r="E47" s="52"/>
      <c r="F47" s="52"/>
      <c r="G47" s="52"/>
      <c r="H47" s="55">
        <f>C47/B20</f>
        <v>0</v>
      </c>
    </row>
    <row r="48" spans="1:8" x14ac:dyDescent="0.4">
      <c r="A48">
        <v>10</v>
      </c>
      <c r="B48" s="71"/>
      <c r="C48" s="52"/>
      <c r="D48" s="52"/>
      <c r="E48" s="52"/>
      <c r="F48" s="52"/>
      <c r="G48" s="52"/>
      <c r="H48" s="55">
        <f>C48/B20</f>
        <v>0</v>
      </c>
    </row>
    <row r="49" spans="2:8" x14ac:dyDescent="0.4">
      <c r="B49" s="57" t="s">
        <v>5</v>
      </c>
      <c r="C49" s="53">
        <f>SUM(C39:C48)</f>
        <v>7143</v>
      </c>
      <c r="D49" s="54">
        <f>SUM(D39:D48)</f>
        <v>2</v>
      </c>
      <c r="E49" s="54">
        <f t="shared" ref="E49:G49" si="2">SUM(E39:E48)</f>
        <v>0</v>
      </c>
      <c r="F49" s="54">
        <f t="shared" si="2"/>
        <v>1</v>
      </c>
      <c r="G49" s="54">
        <f t="shared" si="2"/>
        <v>0</v>
      </c>
      <c r="H49" s="55">
        <f>SUM(H39:H48)</f>
        <v>4.2006750013672926E-3</v>
      </c>
    </row>
    <row r="51" spans="2:8" x14ac:dyDescent="0.4">
      <c r="B51" s="12"/>
      <c r="C51" s="12"/>
    </row>
  </sheetData>
  <mergeCells count="11">
    <mergeCell ref="E16:E17"/>
    <mergeCell ref="C2:D2"/>
    <mergeCell ref="C3:D3"/>
    <mergeCell ref="C4:D4"/>
    <mergeCell ref="C16:C17"/>
    <mergeCell ref="D16:D17"/>
    <mergeCell ref="B24:B25"/>
    <mergeCell ref="C24:C25"/>
    <mergeCell ref="D24:D25"/>
    <mergeCell ref="F24:F25"/>
    <mergeCell ref="H24:H25"/>
  </mergeCells>
  <phoneticPr fontId="2"/>
  <dataValidations count="3">
    <dataValidation type="decimal" imeMode="disabled" operator="greaterThan" allowBlank="1" showInputMessage="1" showErrorMessage="1" sqref="C39:C40" xr:uid="{370C0FEA-6866-4827-B088-664429462C67}">
      <formula1>0</formula1>
    </dataValidation>
    <dataValidation imeMode="off" allowBlank="1" showInputMessage="1" showErrorMessage="1" sqref="C3:D4" xr:uid="{A0ED3558-EE16-42F1-A1DB-1E979B7427DE}"/>
    <dataValidation type="list" allowBlank="1" showInputMessage="1" showErrorMessage="1" sqref="C14" xr:uid="{411424EA-A648-4737-9F2C-1F829EE62822}">
      <formula1>"投票,無投票"</formula1>
    </dataValidation>
  </dataValidations>
  <hyperlinks>
    <hyperlink ref="C4" r:id="rId1" xr:uid="{9BAC5D5B-7D17-4892-986D-801B4F83160B}"/>
    <hyperlink ref="J14" r:id="rId2" xr:uid="{E56F99A3-0289-44E8-83D6-1E199570FDBA}"/>
  </hyperlinks>
  <pageMargins left="0.7" right="0.7" top="0.75" bottom="0.75" header="0.3" footer="0.3"/>
  <pageSetup paperSize="12" scale="62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43E9-7A66-428D-90CC-0C6A127F1A7E}">
  <dimension ref="A1:U51"/>
  <sheetViews>
    <sheetView showGridLines="0" zoomScaleNormal="100" workbookViewId="0">
      <selection activeCell="C2" sqref="C2:D2"/>
    </sheetView>
  </sheetViews>
  <sheetFormatPr defaultRowHeight="18.75" x14ac:dyDescent="0.4"/>
  <cols>
    <col min="1" max="1" width="10.125" customWidth="1"/>
    <col min="2" max="2" width="15.625" customWidth="1"/>
    <col min="3" max="3" width="12.625" customWidth="1"/>
    <col min="4" max="4" width="14.625" customWidth="1"/>
    <col min="5" max="5" width="9" customWidth="1"/>
    <col min="6" max="6" width="10.125" customWidth="1"/>
    <col min="7" max="7" width="9" customWidth="1"/>
    <col min="8" max="8" width="15.625" customWidth="1"/>
    <col min="9" max="9" width="7.625" customWidth="1"/>
  </cols>
  <sheetData>
    <row r="1" spans="1:21" ht="25.5" x14ac:dyDescent="0.4">
      <c r="B1" s="4" t="s">
        <v>49</v>
      </c>
    </row>
    <row r="2" spans="1:21" x14ac:dyDescent="0.4">
      <c r="B2" s="18" t="s">
        <v>21</v>
      </c>
      <c r="C2" s="85" t="s">
        <v>42</v>
      </c>
      <c r="D2" s="85"/>
      <c r="E2" s="20"/>
    </row>
    <row r="3" spans="1:21" x14ac:dyDescent="0.4">
      <c r="B3" s="18" t="s">
        <v>22</v>
      </c>
      <c r="C3" s="85" t="s">
        <v>43</v>
      </c>
      <c r="D3" s="85"/>
      <c r="E3" s="20"/>
    </row>
    <row r="4" spans="1:21" x14ac:dyDescent="0.4">
      <c r="B4" s="18" t="s">
        <v>23</v>
      </c>
      <c r="C4" s="86" t="s">
        <v>44</v>
      </c>
      <c r="D4" s="86"/>
      <c r="E4" s="20"/>
    </row>
    <row r="5" spans="1:21" ht="12" customHeight="1" x14ac:dyDescent="0.4"/>
    <row r="6" spans="1:21" x14ac:dyDescent="0.35">
      <c r="J6" s="3" t="s">
        <v>53</v>
      </c>
    </row>
    <row r="7" spans="1:21" ht="19.5" x14ac:dyDescent="0.4">
      <c r="B7" s="64">
        <v>44290</v>
      </c>
      <c r="C7" t="s">
        <v>4</v>
      </c>
      <c r="J7" t="s">
        <v>54</v>
      </c>
    </row>
    <row r="8" spans="1:21" x14ac:dyDescent="0.25">
      <c r="B8" s="30" t="s">
        <v>47</v>
      </c>
      <c r="C8" s="31" t="s">
        <v>41</v>
      </c>
      <c r="D8" s="31" t="s">
        <v>37</v>
      </c>
      <c r="J8" s="16" t="s">
        <v>55</v>
      </c>
    </row>
    <row r="9" spans="1:21" s="7" customFormat="1" ht="19.5" x14ac:dyDescent="0.4">
      <c r="B9" s="65" t="s">
        <v>45</v>
      </c>
      <c r="C9" s="66" t="s">
        <v>46</v>
      </c>
      <c r="D9" s="67" t="s">
        <v>50</v>
      </c>
      <c r="E9" s="28" t="s">
        <v>15</v>
      </c>
      <c r="J9" t="s">
        <v>65</v>
      </c>
      <c r="K9"/>
      <c r="L9"/>
      <c r="M9"/>
      <c r="N9"/>
      <c r="O9"/>
      <c r="P9"/>
      <c r="Q9"/>
      <c r="R9"/>
      <c r="S9"/>
      <c r="T9"/>
      <c r="U9"/>
    </row>
    <row r="10" spans="1:21" s="7" customFormat="1" x14ac:dyDescent="0.4">
      <c r="B10" s="11"/>
      <c r="C10" s="11"/>
      <c r="J10" s="13" t="s">
        <v>56</v>
      </c>
      <c r="K10"/>
      <c r="L10"/>
      <c r="M10"/>
      <c r="N10"/>
      <c r="O10"/>
      <c r="P10"/>
      <c r="Q10"/>
      <c r="R10"/>
      <c r="S10"/>
      <c r="T10"/>
      <c r="U10"/>
    </row>
    <row r="11" spans="1:21" s="7" customFormat="1" x14ac:dyDescent="0.4">
      <c r="B11" s="27" t="s">
        <v>34</v>
      </c>
      <c r="C11" s="68" t="s">
        <v>36</v>
      </c>
      <c r="D11" s="7" t="s">
        <v>35</v>
      </c>
      <c r="F11" s="69">
        <v>9</v>
      </c>
      <c r="J11" t="s">
        <v>57</v>
      </c>
      <c r="K11"/>
      <c r="L11"/>
      <c r="M11"/>
      <c r="N11"/>
      <c r="O11"/>
      <c r="P11"/>
      <c r="Q11"/>
      <c r="R11"/>
      <c r="S11"/>
      <c r="T11"/>
      <c r="U11"/>
    </row>
    <row r="12" spans="1:21" s="7" customFormat="1" x14ac:dyDescent="0.35">
      <c r="B12" s="6"/>
      <c r="J12" s="41" t="s">
        <v>58</v>
      </c>
      <c r="K12"/>
      <c r="L12"/>
      <c r="M12"/>
      <c r="N12"/>
      <c r="O12"/>
      <c r="P12"/>
      <c r="Q12"/>
      <c r="R12"/>
      <c r="S12"/>
      <c r="T12"/>
      <c r="U12"/>
    </row>
    <row r="13" spans="1:21" s="7" customFormat="1" x14ac:dyDescent="0.4">
      <c r="B13" s="6" t="s">
        <v>52</v>
      </c>
      <c r="C13" s="7" t="s">
        <v>6</v>
      </c>
      <c r="J13" s="42" t="s">
        <v>59</v>
      </c>
      <c r="K13"/>
      <c r="L13"/>
      <c r="M13"/>
      <c r="N13"/>
      <c r="O13" s="43"/>
      <c r="P13"/>
      <c r="Q13"/>
      <c r="R13"/>
      <c r="S13"/>
      <c r="T13"/>
      <c r="U13"/>
    </row>
    <row r="14" spans="1:21" x14ac:dyDescent="0.4">
      <c r="C14" s="40" t="s">
        <v>2</v>
      </c>
      <c r="J14" s="5" t="s">
        <v>60</v>
      </c>
      <c r="M14" s="13" t="s">
        <v>61</v>
      </c>
    </row>
    <row r="15" spans="1:21" ht="36.75" customHeight="1" x14ac:dyDescent="0.4">
      <c r="B15" s="2" t="s">
        <v>7</v>
      </c>
      <c r="C15" s="2" t="s">
        <v>8</v>
      </c>
      <c r="D15" s="8" t="s">
        <v>9</v>
      </c>
      <c r="E15" s="2" t="s">
        <v>26</v>
      </c>
      <c r="J15" s="42" t="s">
        <v>66</v>
      </c>
    </row>
    <row r="16" spans="1:21" x14ac:dyDescent="0.4">
      <c r="A16" s="19" t="s">
        <v>24</v>
      </c>
      <c r="B16" s="32">
        <v>3087774</v>
      </c>
      <c r="C16" s="87">
        <v>1748886</v>
      </c>
      <c r="D16" s="87"/>
      <c r="E16" s="75">
        <f>C16/(B16+B17)</f>
        <v>0.56626419031084396</v>
      </c>
      <c r="J16" t="s">
        <v>67</v>
      </c>
    </row>
    <row r="17" spans="1:10" x14ac:dyDescent="0.4">
      <c r="A17" s="19" t="s">
        <v>25</v>
      </c>
      <c r="B17" s="32">
        <v>689</v>
      </c>
      <c r="C17" s="88"/>
      <c r="D17" s="88"/>
      <c r="E17" s="76"/>
      <c r="J17" s="44" t="s">
        <v>62</v>
      </c>
    </row>
    <row r="18" spans="1:10" x14ac:dyDescent="0.4">
      <c r="J18" s="42" t="s">
        <v>63</v>
      </c>
    </row>
    <row r="19" spans="1:10" x14ac:dyDescent="0.4">
      <c r="B19" s="2" t="s">
        <v>10</v>
      </c>
      <c r="C19" s="2" t="s">
        <v>11</v>
      </c>
      <c r="D19" s="9" t="s">
        <v>12</v>
      </c>
      <c r="E19" s="21"/>
    </row>
    <row r="20" spans="1:10" x14ac:dyDescent="0.4">
      <c r="B20" s="33">
        <v>1700441</v>
      </c>
      <c r="C20" s="33">
        <v>48445</v>
      </c>
      <c r="D20" s="24">
        <f>B20+C20</f>
        <v>1748886</v>
      </c>
      <c r="E20" s="22"/>
    </row>
    <row r="22" spans="1:10" x14ac:dyDescent="0.4">
      <c r="B22" t="s">
        <v>51</v>
      </c>
    </row>
    <row r="24" spans="1:10" ht="9" customHeight="1" x14ac:dyDescent="0.4">
      <c r="B24" s="83" t="s">
        <v>14</v>
      </c>
      <c r="C24" s="83" t="s">
        <v>13</v>
      </c>
      <c r="D24" s="84" t="s">
        <v>27</v>
      </c>
      <c r="E24" s="25"/>
      <c r="F24" s="84" t="s">
        <v>28</v>
      </c>
      <c r="G24" s="25"/>
      <c r="H24" s="83" t="s">
        <v>3</v>
      </c>
    </row>
    <row r="25" spans="1:10" ht="25.5" customHeight="1" x14ac:dyDescent="0.4">
      <c r="B25" s="83"/>
      <c r="C25" s="83"/>
      <c r="D25" s="83"/>
      <c r="E25" s="26" t="s">
        <v>32</v>
      </c>
      <c r="F25" s="83"/>
      <c r="G25" s="26" t="s">
        <v>33</v>
      </c>
      <c r="H25" s="83"/>
    </row>
    <row r="26" spans="1:10" ht="25.5" customHeight="1" x14ac:dyDescent="0.4">
      <c r="B26" s="10" t="s">
        <v>38</v>
      </c>
      <c r="C26" s="34">
        <v>722666.32</v>
      </c>
      <c r="D26" s="35">
        <v>54</v>
      </c>
      <c r="E26" s="35">
        <v>20</v>
      </c>
      <c r="F26" s="35">
        <v>7</v>
      </c>
      <c r="G26" s="35"/>
      <c r="H26" s="15">
        <f>(C26/$B$20)</f>
        <v>0.42498758851380314</v>
      </c>
    </row>
    <row r="27" spans="1:10" ht="25.5" customHeight="1" x14ac:dyDescent="0.4">
      <c r="B27" s="10" t="s">
        <v>39</v>
      </c>
      <c r="C27" s="34"/>
      <c r="D27" s="35"/>
      <c r="E27" s="35"/>
      <c r="F27" s="35">
        <v>0</v>
      </c>
      <c r="G27" s="35"/>
      <c r="H27" s="15">
        <f t="shared" ref="H27:H34" si="0">(C27/$B$20)</f>
        <v>0</v>
      </c>
    </row>
    <row r="28" spans="1:10" ht="25.5" customHeight="1" x14ac:dyDescent="0.4">
      <c r="B28" s="10" t="s">
        <v>40</v>
      </c>
      <c r="C28" s="34">
        <v>159827.68400000001</v>
      </c>
      <c r="D28" s="35">
        <v>12</v>
      </c>
      <c r="E28" s="35"/>
      <c r="F28" s="35">
        <v>4</v>
      </c>
      <c r="G28" s="35"/>
      <c r="H28" s="15">
        <f t="shared" si="0"/>
        <v>9.3991902100690361E-2</v>
      </c>
    </row>
    <row r="29" spans="1:10" ht="25.5" customHeight="1" x14ac:dyDescent="0.4">
      <c r="B29" s="10" t="s">
        <v>0</v>
      </c>
      <c r="C29" s="34">
        <v>157365</v>
      </c>
      <c r="D29" s="35">
        <v>8</v>
      </c>
      <c r="E29" s="35"/>
      <c r="F29" s="35">
        <v>5</v>
      </c>
      <c r="G29" s="35"/>
      <c r="H29" s="15">
        <f t="shared" si="0"/>
        <v>9.2543640149819958E-2</v>
      </c>
    </row>
    <row r="30" spans="1:10" ht="25.5" customHeight="1" x14ac:dyDescent="0.4">
      <c r="B30" s="10" t="s">
        <v>16</v>
      </c>
      <c r="C30" s="34">
        <v>425549</v>
      </c>
      <c r="D30" s="35">
        <v>30</v>
      </c>
      <c r="E30" s="35">
        <v>7</v>
      </c>
      <c r="F30" s="35">
        <v>4</v>
      </c>
      <c r="G30" s="35"/>
      <c r="H30" s="15">
        <f t="shared" si="0"/>
        <v>0.25025802130153296</v>
      </c>
    </row>
    <row r="31" spans="1:10" ht="25.5" customHeight="1" x14ac:dyDescent="0.4">
      <c r="B31" s="10" t="s">
        <v>17</v>
      </c>
      <c r="C31" s="34">
        <v>25107</v>
      </c>
      <c r="D31" s="35">
        <v>2</v>
      </c>
      <c r="E31" s="35"/>
      <c r="F31" s="35">
        <v>0</v>
      </c>
      <c r="G31" s="35"/>
      <c r="H31" s="15">
        <f t="shared" si="0"/>
        <v>1.4764993316439677E-2</v>
      </c>
    </row>
    <row r="32" spans="1:10" ht="25.5" customHeight="1" x14ac:dyDescent="0.4">
      <c r="B32" s="10" t="s">
        <v>18</v>
      </c>
      <c r="C32" s="34">
        <v>8143</v>
      </c>
      <c r="D32" s="35">
        <v>1</v>
      </c>
      <c r="E32" s="35"/>
      <c r="F32" s="35">
        <v>0</v>
      </c>
      <c r="G32" s="35"/>
      <c r="H32" s="15">
        <f t="shared" si="0"/>
        <v>4.7887577399039422E-3</v>
      </c>
    </row>
    <row r="33" spans="1:8" ht="25.5" customHeight="1" x14ac:dyDescent="0.4">
      <c r="B33" s="10" t="s">
        <v>19</v>
      </c>
      <c r="C33" s="34">
        <v>7143</v>
      </c>
      <c r="D33" s="35">
        <v>2</v>
      </c>
      <c r="E33" s="35"/>
      <c r="F33" s="35">
        <v>1</v>
      </c>
      <c r="G33" s="35"/>
      <c r="H33" s="15">
        <f t="shared" si="0"/>
        <v>4.2006750013672926E-3</v>
      </c>
    </row>
    <row r="34" spans="1:8" ht="25.5" customHeight="1" x14ac:dyDescent="0.4">
      <c r="B34" s="10" t="s">
        <v>1</v>
      </c>
      <c r="C34" s="34">
        <v>194640</v>
      </c>
      <c r="D34" s="35">
        <v>25</v>
      </c>
      <c r="E34" s="35">
        <v>8</v>
      </c>
      <c r="F34" s="35">
        <v>7</v>
      </c>
      <c r="G34" s="35"/>
      <c r="H34" s="15">
        <f t="shared" si="0"/>
        <v>0.11446442422877359</v>
      </c>
    </row>
    <row r="35" spans="1:8" ht="25.5" customHeight="1" x14ac:dyDescent="0.4">
      <c r="B35" s="74" t="s">
        <v>5</v>
      </c>
      <c r="C35" s="14">
        <f>SUM(C26:C34)</f>
        <v>1700441.004</v>
      </c>
      <c r="D35" s="17">
        <f t="shared" ref="D35:H35" si="1">SUM(D26:D34)</f>
        <v>134</v>
      </c>
      <c r="E35" s="17">
        <f t="shared" si="1"/>
        <v>35</v>
      </c>
      <c r="F35" s="17">
        <f t="shared" si="1"/>
        <v>28</v>
      </c>
      <c r="G35" s="17">
        <f t="shared" si="1"/>
        <v>0</v>
      </c>
      <c r="H35" s="15">
        <f t="shared" si="1"/>
        <v>1.000000002352331</v>
      </c>
    </row>
    <row r="37" spans="1:8" x14ac:dyDescent="0.4">
      <c r="B37" t="s">
        <v>20</v>
      </c>
      <c r="D37" t="s">
        <v>48</v>
      </c>
    </row>
    <row r="38" spans="1:8" x14ac:dyDescent="0.4">
      <c r="B38" s="23" t="s">
        <v>14</v>
      </c>
      <c r="C38" s="23" t="s">
        <v>13</v>
      </c>
      <c r="D38" s="23" t="s">
        <v>27</v>
      </c>
      <c r="E38" s="23" t="s">
        <v>29</v>
      </c>
      <c r="F38" s="23" t="s">
        <v>28</v>
      </c>
      <c r="G38" s="23" t="s">
        <v>30</v>
      </c>
      <c r="H38" s="23" t="s">
        <v>3</v>
      </c>
    </row>
    <row r="39" spans="1:8" x14ac:dyDescent="0.4">
      <c r="A39">
        <v>1</v>
      </c>
      <c r="B39" s="70" t="s">
        <v>31</v>
      </c>
      <c r="C39" s="49">
        <v>7143</v>
      </c>
      <c r="D39" s="50">
        <v>2</v>
      </c>
      <c r="E39" s="50"/>
      <c r="F39" s="50">
        <v>1</v>
      </c>
      <c r="G39" s="50"/>
      <c r="H39" s="56">
        <f>C39/B20</f>
        <v>4.2006750013672926E-3</v>
      </c>
    </row>
    <row r="40" spans="1:8" x14ac:dyDescent="0.4">
      <c r="A40">
        <v>2</v>
      </c>
      <c r="B40" s="71"/>
      <c r="C40" s="51"/>
      <c r="D40" s="52"/>
      <c r="E40" s="52"/>
      <c r="F40" s="52"/>
      <c r="G40" s="52"/>
      <c r="H40" s="55">
        <f>C40/B20</f>
        <v>0</v>
      </c>
    </row>
    <row r="41" spans="1:8" x14ac:dyDescent="0.4">
      <c r="A41">
        <v>3</v>
      </c>
      <c r="B41" s="71"/>
      <c r="C41" s="52"/>
      <c r="D41" s="52"/>
      <c r="E41" s="52"/>
      <c r="F41" s="52"/>
      <c r="G41" s="52"/>
      <c r="H41" s="55">
        <f>C41/B20</f>
        <v>0</v>
      </c>
    </row>
    <row r="42" spans="1:8" x14ac:dyDescent="0.4">
      <c r="A42">
        <v>4</v>
      </c>
      <c r="B42" s="71"/>
      <c r="C42" s="52"/>
      <c r="D42" s="52"/>
      <c r="E42" s="52"/>
      <c r="F42" s="52"/>
      <c r="G42" s="52"/>
      <c r="H42" s="55">
        <f>C42/B20</f>
        <v>0</v>
      </c>
    </row>
    <row r="43" spans="1:8" x14ac:dyDescent="0.4">
      <c r="A43">
        <v>5</v>
      </c>
      <c r="B43" s="71"/>
      <c r="C43" s="52"/>
      <c r="D43" s="52"/>
      <c r="E43" s="52"/>
      <c r="F43" s="52"/>
      <c r="G43" s="52"/>
      <c r="H43" s="55">
        <f>C43/B20</f>
        <v>0</v>
      </c>
    </row>
    <row r="44" spans="1:8" x14ac:dyDescent="0.4">
      <c r="A44">
        <v>6</v>
      </c>
      <c r="B44" s="71"/>
      <c r="C44" s="52"/>
      <c r="D44" s="52"/>
      <c r="E44" s="52"/>
      <c r="F44" s="52"/>
      <c r="G44" s="52"/>
      <c r="H44" s="55">
        <f>C44/B20</f>
        <v>0</v>
      </c>
    </row>
    <row r="45" spans="1:8" x14ac:dyDescent="0.4">
      <c r="A45">
        <v>7</v>
      </c>
      <c r="B45" s="71"/>
      <c r="C45" s="52"/>
      <c r="D45" s="52"/>
      <c r="E45" s="52"/>
      <c r="F45" s="52"/>
      <c r="G45" s="52"/>
      <c r="H45" s="55">
        <f>C45/B20</f>
        <v>0</v>
      </c>
    </row>
    <row r="46" spans="1:8" x14ac:dyDescent="0.4">
      <c r="A46">
        <v>8</v>
      </c>
      <c r="B46" s="71"/>
      <c r="C46" s="52"/>
      <c r="D46" s="52"/>
      <c r="E46" s="52"/>
      <c r="F46" s="52"/>
      <c r="G46" s="52"/>
      <c r="H46" s="55">
        <f>C46/B20</f>
        <v>0</v>
      </c>
    </row>
    <row r="47" spans="1:8" x14ac:dyDescent="0.4">
      <c r="A47">
        <v>9</v>
      </c>
      <c r="B47" s="71"/>
      <c r="C47" s="52"/>
      <c r="D47" s="52"/>
      <c r="E47" s="52"/>
      <c r="F47" s="52"/>
      <c r="G47" s="52"/>
      <c r="H47" s="55">
        <f>C47/B20</f>
        <v>0</v>
      </c>
    </row>
    <row r="48" spans="1:8" x14ac:dyDescent="0.4">
      <c r="A48">
        <v>10</v>
      </c>
      <c r="B48" s="71"/>
      <c r="C48" s="52"/>
      <c r="D48" s="52"/>
      <c r="E48" s="52"/>
      <c r="F48" s="52"/>
      <c r="G48" s="52"/>
      <c r="H48" s="55">
        <f>C48/B20</f>
        <v>0</v>
      </c>
    </row>
    <row r="49" spans="2:8" x14ac:dyDescent="0.4">
      <c r="B49" s="74" t="s">
        <v>5</v>
      </c>
      <c r="C49" s="53">
        <f>SUM(C39:C48)</f>
        <v>7143</v>
      </c>
      <c r="D49" s="54">
        <f>SUM(D39:D48)</f>
        <v>2</v>
      </c>
      <c r="E49" s="54">
        <f t="shared" ref="E49:G49" si="2">SUM(E39:E48)</f>
        <v>0</v>
      </c>
      <c r="F49" s="54">
        <f t="shared" si="2"/>
        <v>1</v>
      </c>
      <c r="G49" s="54">
        <f t="shared" si="2"/>
        <v>0</v>
      </c>
      <c r="H49" s="55">
        <f>SUM(H39:H48)</f>
        <v>4.2006750013672926E-3</v>
      </c>
    </row>
    <row r="51" spans="2:8" x14ac:dyDescent="0.4">
      <c r="B51" s="12"/>
      <c r="C51" s="12"/>
    </row>
  </sheetData>
  <mergeCells count="11">
    <mergeCell ref="E16:E17"/>
    <mergeCell ref="C2:D2"/>
    <mergeCell ref="C3:D3"/>
    <mergeCell ref="C4:D4"/>
    <mergeCell ref="C16:C17"/>
    <mergeCell ref="D16:D17"/>
    <mergeCell ref="B24:B25"/>
    <mergeCell ref="C24:C25"/>
    <mergeCell ref="D24:D25"/>
    <mergeCell ref="F24:F25"/>
    <mergeCell ref="H24:H25"/>
  </mergeCells>
  <phoneticPr fontId="2"/>
  <dataValidations count="3">
    <dataValidation type="list" allowBlank="1" showInputMessage="1" showErrorMessage="1" sqref="C14" xr:uid="{105691BF-F0DD-460C-A1A5-65B86C1149A2}">
      <formula1>"投票,無投票"</formula1>
    </dataValidation>
    <dataValidation imeMode="off" allowBlank="1" showInputMessage="1" showErrorMessage="1" sqref="C3:D4" xr:uid="{A5ABEF1A-9E73-4644-BE7C-4B59B21E14A6}"/>
    <dataValidation type="decimal" imeMode="disabled" operator="greaterThan" allowBlank="1" showInputMessage="1" showErrorMessage="1" sqref="C39:C40" xr:uid="{963C3C5E-000B-4283-9BDB-754C6882898E}">
      <formula1>0</formula1>
    </dataValidation>
  </dataValidations>
  <hyperlinks>
    <hyperlink ref="C4" r:id="rId1" xr:uid="{8E561287-CD44-4288-AB3C-685234503726}"/>
    <hyperlink ref="J14" r:id="rId2" xr:uid="{6EE6EC91-097B-4F6D-A5E7-F94352976656}"/>
  </hyperlinks>
  <pageMargins left="0.7" right="0.7" top="0.75" bottom="0.75" header="0.3" footer="0.3"/>
  <pageSetup paperSize="12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政令指定都市議会選挙入力フォーム</vt:lpstr>
      <vt:lpstr>記入例</vt:lpstr>
      <vt:lpstr>記入例 (無投票)</vt:lpstr>
      <vt:lpstr>記入例!Print_Area</vt:lpstr>
      <vt:lpstr>'記入例 (無投票)'!Print_Area</vt:lpstr>
      <vt:lpstr>政令指定都市議会選挙入力フォーム!Print_Area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thoriuchi</dc:creator>
  <cp:lastModifiedBy>TAKEDA</cp:lastModifiedBy>
  <cp:lastPrinted>2021-04-21T02:35:29Z</cp:lastPrinted>
  <dcterms:created xsi:type="dcterms:W3CDTF">2019-04-05T05:55:25Z</dcterms:created>
  <dcterms:modified xsi:type="dcterms:W3CDTF">2022-05-10T02:04:49Z</dcterms:modified>
</cp:coreProperties>
</file>